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OHT\現代書作家協会\現代書作家協会展\第57回\HPアップ用\03_臨書部門出品目録_出品料（エクセル）\出品票A\"/>
    </mc:Choice>
  </mc:AlternateContent>
  <xr:revisionPtr revIDLastSave="0" documentId="13_ncr:8001_{AE71193A-B75A-4ECE-AD95-71956676238E}" xr6:coauthVersionLast="36" xr6:coauthVersionMax="47" xr10:uidLastSave="{00000000-0000-0000-0000-000000000000}"/>
  <bookViews>
    <workbookView xWindow="0" yWindow="0" windowWidth="28800" windowHeight="12135" xr2:uid="{BDDD2ACB-DB43-497F-852A-625E3A6BCC1F}"/>
  </bookViews>
  <sheets>
    <sheet name="出品票" sheetId="1" r:id="rId1"/>
    <sheet name="【保護】リスト" sheetId="2" state="hidden" r:id="rId2"/>
  </sheets>
  <definedNames>
    <definedName name="_xlnm.Print_Area" localSheetId="0">出品票!$A$1:$N$53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35" i="1"/>
  <c r="C34" i="1"/>
  <c r="B37" i="1" l="1"/>
  <c r="B36" i="1"/>
  <c r="H19" i="1"/>
  <c r="H35" i="1" s="1"/>
  <c r="E35" i="1"/>
  <c r="M33" i="1"/>
  <c r="K33" i="1"/>
  <c r="I33" i="1"/>
  <c r="H33" i="1"/>
  <c r="D33" i="1"/>
  <c r="M87" i="2"/>
  <c r="O87" i="2" s="1"/>
  <c r="M86" i="2"/>
  <c r="O86" i="2" s="1"/>
  <c r="O85" i="2"/>
  <c r="M85" i="2"/>
  <c r="M84" i="2"/>
  <c r="O84" i="2" s="1"/>
  <c r="M83" i="2"/>
  <c r="O83" i="2" s="1"/>
  <c r="M82" i="2"/>
  <c r="O82" i="2" s="1"/>
  <c r="O81" i="2"/>
  <c r="M81" i="2"/>
  <c r="M80" i="2"/>
  <c r="O80" i="2" s="1"/>
  <c r="M79" i="2"/>
  <c r="O79" i="2" s="1"/>
  <c r="M78" i="2"/>
  <c r="O78" i="2" s="1"/>
  <c r="O77" i="2"/>
  <c r="M77" i="2"/>
  <c r="M76" i="2"/>
  <c r="O76" i="2" s="1"/>
  <c r="M75" i="2"/>
  <c r="O75" i="2" s="1"/>
  <c r="M74" i="2"/>
  <c r="O74" i="2" s="1"/>
  <c r="O73" i="2"/>
  <c r="M73" i="2"/>
  <c r="M72" i="2"/>
  <c r="O72" i="2" s="1"/>
  <c r="M71" i="2"/>
  <c r="O71" i="2" s="1"/>
  <c r="M70" i="2"/>
  <c r="O70" i="2" s="1"/>
  <c r="O69" i="2"/>
  <c r="M69" i="2"/>
  <c r="M68" i="2"/>
  <c r="O68" i="2" s="1"/>
  <c r="M67" i="2"/>
  <c r="O67" i="2" s="1"/>
  <c r="M66" i="2"/>
  <c r="O66" i="2" s="1"/>
  <c r="O65" i="2"/>
  <c r="M65" i="2"/>
  <c r="M64" i="2"/>
  <c r="O64" i="2" s="1"/>
  <c r="M63" i="2"/>
  <c r="O63" i="2" s="1"/>
  <c r="M62" i="2"/>
  <c r="O62" i="2" s="1"/>
  <c r="O61" i="2"/>
  <c r="M61" i="2"/>
  <c r="M60" i="2"/>
  <c r="O60" i="2" s="1"/>
  <c r="M59" i="2"/>
  <c r="O59" i="2" s="1"/>
  <c r="M58" i="2"/>
  <c r="O58" i="2" s="1"/>
  <c r="O57" i="2"/>
  <c r="M57" i="2"/>
  <c r="M56" i="2"/>
  <c r="O56" i="2" s="1"/>
  <c r="M55" i="2"/>
  <c r="O55" i="2" s="1"/>
  <c r="M54" i="2"/>
  <c r="O54" i="2" s="1"/>
  <c r="O53" i="2"/>
  <c r="M53" i="2"/>
  <c r="M52" i="2"/>
  <c r="O52" i="2" s="1"/>
  <c r="M51" i="2"/>
  <c r="O51" i="2" s="1"/>
  <c r="M50" i="2"/>
  <c r="O50" i="2" s="1"/>
  <c r="O49" i="2"/>
  <c r="M49" i="2"/>
  <c r="M48" i="2"/>
  <c r="O48" i="2" s="1"/>
  <c r="M47" i="2"/>
  <c r="O47" i="2" s="1"/>
  <c r="M46" i="2"/>
  <c r="O46" i="2" s="1"/>
  <c r="O45" i="2"/>
  <c r="M45" i="2"/>
  <c r="M44" i="2"/>
  <c r="O44" i="2" s="1"/>
  <c r="M43" i="2"/>
  <c r="O43" i="2" s="1"/>
  <c r="M42" i="2"/>
  <c r="O42" i="2" s="1"/>
  <c r="O41" i="2"/>
  <c r="M41" i="2"/>
  <c r="M40" i="2"/>
  <c r="O40" i="2" s="1"/>
  <c r="M39" i="2"/>
  <c r="O39" i="2" s="1"/>
  <c r="M38" i="2"/>
  <c r="O38" i="2" s="1"/>
  <c r="O37" i="2"/>
  <c r="M37" i="2"/>
  <c r="M36" i="2"/>
  <c r="O36" i="2" s="1"/>
  <c r="M35" i="2"/>
  <c r="O35" i="2" s="1"/>
  <c r="M34" i="2"/>
  <c r="O34" i="2" s="1"/>
  <c r="O33" i="2"/>
  <c r="M33" i="2"/>
  <c r="M32" i="2"/>
  <c r="O32" i="2" s="1"/>
  <c r="M31" i="2"/>
  <c r="O31" i="2" s="1"/>
  <c r="M30" i="2"/>
  <c r="O30" i="2" s="1"/>
  <c r="O29" i="2"/>
  <c r="M29" i="2"/>
  <c r="M28" i="2"/>
  <c r="O28" i="2" s="1"/>
  <c r="M27" i="2"/>
  <c r="O27" i="2" s="1"/>
  <c r="M26" i="2"/>
  <c r="O26" i="2" s="1"/>
  <c r="O25" i="2"/>
  <c r="M25" i="2"/>
  <c r="M24" i="2"/>
  <c r="O24" i="2" s="1"/>
  <c r="M23" i="2"/>
  <c r="O23" i="2" s="1"/>
  <c r="M22" i="2"/>
  <c r="O22" i="2" s="1"/>
  <c r="O21" i="2"/>
  <c r="M21" i="2"/>
  <c r="M20" i="2"/>
  <c r="O20" i="2" s="1"/>
  <c r="M19" i="2"/>
  <c r="O19" i="2" s="1"/>
  <c r="M18" i="2"/>
  <c r="O18" i="2" s="1"/>
  <c r="O17" i="2"/>
  <c r="M17" i="2"/>
  <c r="M16" i="2"/>
  <c r="O16" i="2" s="1"/>
  <c r="M15" i="2"/>
  <c r="O15" i="2" s="1"/>
  <c r="M14" i="2"/>
  <c r="O14" i="2" s="1"/>
  <c r="O13" i="2"/>
  <c r="M13" i="2"/>
  <c r="M12" i="2"/>
  <c r="O12" i="2" s="1"/>
  <c r="M11" i="2"/>
  <c r="O11" i="2" s="1"/>
  <c r="M10" i="2"/>
  <c r="O10" i="2" s="1"/>
  <c r="O9" i="2"/>
  <c r="M9" i="2"/>
  <c r="M8" i="2"/>
  <c r="O8" i="2" s="1"/>
  <c r="M7" i="2"/>
  <c r="O7" i="2" s="1"/>
  <c r="M6" i="2"/>
  <c r="O6" i="2" s="1"/>
  <c r="O5" i="2"/>
  <c r="M5" i="2"/>
  <c r="M4" i="2"/>
  <c r="O4" i="2" s="1"/>
  <c r="M3" i="2"/>
  <c r="O3" i="2" s="1"/>
  <c r="E32" i="1"/>
  <c r="B32" i="1"/>
  <c r="D30" i="1"/>
  <c r="F3" i="2" l="1"/>
</calcChain>
</file>

<file path=xl/sharedStrings.xml><?xml version="1.0" encoding="utf-8"?>
<sst xmlns="http://schemas.openxmlformats.org/spreadsheetml/2006/main" count="272" uniqueCount="244">
  <si>
    <t>小学低１～３年</t>
  </si>
  <si>
    <t>小学高４～６年</t>
  </si>
  <si>
    <t>該当する項目に〇をすること。</t>
  </si>
  <si>
    <t>姓号(フリガナ）</t>
  </si>
  <si>
    <t>TEL(携帯）</t>
  </si>
  <si>
    <t>社中名</t>
  </si>
  <si>
    <t>師系（個人の場合は個人と明記）</t>
  </si>
  <si>
    <t>住所　〒</t>
  </si>
  <si>
    <t>中学生</t>
  </si>
  <si>
    <t>公募一科</t>
  </si>
  <si>
    <t>無鑑査</t>
  </si>
  <si>
    <t>出品委嘱</t>
  </si>
  <si>
    <t>碑法帖№</t>
  </si>
  <si>
    <t>碑法帖名</t>
  </si>
  <si>
    <t>師系</t>
  </si>
  <si>
    <t>師系番号又は個人は８２</t>
  </si>
  <si>
    <t>※該当する項目を〇で囲む</t>
  </si>
  <si>
    <t>小学生学年リスト</t>
    <rPh sb="0" eb="3">
      <t>ショウガクセイ</t>
    </rPh>
    <rPh sb="3" eb="5">
      <t>ガクネン</t>
    </rPh>
    <phoneticPr fontId="1"/>
  </si>
  <si>
    <t>選択してください</t>
    <rPh sb="0" eb="2">
      <t>センタク</t>
    </rPh>
    <phoneticPr fontId="4"/>
  </si>
  <si>
    <t>１年</t>
    <rPh sb="1" eb="2">
      <t>ネン</t>
    </rPh>
    <phoneticPr fontId="1"/>
  </si>
  <si>
    <t>２年</t>
    <phoneticPr fontId="1"/>
  </si>
  <si>
    <t>３年</t>
    <phoneticPr fontId="1"/>
  </si>
  <si>
    <t>４年</t>
    <phoneticPr fontId="1"/>
  </si>
  <si>
    <t>５年</t>
    <phoneticPr fontId="1"/>
  </si>
  <si>
    <t>６年</t>
    <phoneticPr fontId="1"/>
  </si>
  <si>
    <t>性別</t>
    <rPh sb="0" eb="2">
      <t>セイベツ</t>
    </rPh>
    <phoneticPr fontId="1"/>
  </si>
  <si>
    <t>師系番号</t>
    <phoneticPr fontId="1"/>
  </si>
  <si>
    <t>（個人は82）</t>
    <phoneticPr fontId="1"/>
  </si>
  <si>
    <t>生年月日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</si>
  <si>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</si>
  <si>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</si>
  <si>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</si>
  <si>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師系リスト</t>
    <rPh sb="0" eb="1">
      <t>シ</t>
    </rPh>
    <rPh sb="1" eb="2">
      <t>ケイ</t>
    </rPh>
    <phoneticPr fontId="1"/>
  </si>
  <si>
    <t>植竹 由貴</t>
  </si>
  <si>
    <t>重信 琇煌</t>
  </si>
  <si>
    <t>6A</t>
  </si>
  <si>
    <t>牧野　霽峰</t>
  </si>
  <si>
    <t>阿内 春美</t>
  </si>
  <si>
    <t>岡田 櫂歌</t>
  </si>
  <si>
    <t>門脇 華雪</t>
  </si>
  <si>
    <t>13A</t>
  </si>
  <si>
    <t>神谷　美喜</t>
  </si>
  <si>
    <t>13B</t>
  </si>
  <si>
    <t>佐藤　瑞泉</t>
  </si>
  <si>
    <t>仲田 美香</t>
  </si>
  <si>
    <t>網代 澄亭</t>
  </si>
  <si>
    <t>32A</t>
  </si>
  <si>
    <t>庄司　紅邨</t>
  </si>
  <si>
    <t>洪　石峰</t>
  </si>
  <si>
    <t>37A</t>
  </si>
  <si>
    <t>甲斐 あや子</t>
  </si>
  <si>
    <t>37B</t>
  </si>
  <si>
    <t>尾田川 敏子</t>
  </si>
  <si>
    <t>長田　春洋</t>
  </si>
  <si>
    <t>森川 星葉</t>
  </si>
  <si>
    <t>山口　景芳</t>
  </si>
  <si>
    <t>48A</t>
  </si>
  <si>
    <t>48D</t>
  </si>
  <si>
    <t>江口 紫光</t>
  </si>
  <si>
    <t>小林 光葉</t>
  </si>
  <si>
    <t>酒井 安子</t>
  </si>
  <si>
    <t>金子 苳雨</t>
  </si>
  <si>
    <t>儀間 豊花</t>
  </si>
  <si>
    <t>中田　祥茜</t>
  </si>
  <si>
    <t>81A</t>
  </si>
  <si>
    <t>米里　春泉</t>
  </si>
  <si>
    <t>（個人）</t>
  </si>
  <si>
    <t>羽鳥 小慧</t>
  </si>
  <si>
    <t>岡  梅香</t>
  </si>
  <si>
    <t>小林 景流</t>
  </si>
  <si>
    <t>小林 竹邨</t>
  </si>
  <si>
    <t>岡元 華苑</t>
  </si>
  <si>
    <t>鎌田 舜英</t>
  </si>
  <si>
    <t>小田桐 香苑</t>
  </si>
  <si>
    <t>池田 東樵</t>
  </si>
  <si>
    <t>大西坤龍</t>
  </si>
  <si>
    <t>岡  一艸</t>
  </si>
  <si>
    <t>粟津 紅花</t>
  </si>
  <si>
    <t>田中 秀葉</t>
  </si>
  <si>
    <t>熊   峰</t>
  </si>
  <si>
    <t>利根川 秀峰</t>
  </si>
  <si>
    <t>柴田 羊晃</t>
  </si>
  <si>
    <t>大津 裕仙</t>
  </si>
  <si>
    <t>田中 公子</t>
  </si>
  <si>
    <t>吉田 琴泉</t>
  </si>
  <si>
    <t>市川 李光</t>
  </si>
  <si>
    <t>小森谷　美恵子</t>
  </si>
  <si>
    <t>西山　鐵廬</t>
  </si>
  <si>
    <t>生年月日</t>
    <rPh sb="0" eb="4">
      <t>セイネンガッピ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</si>
  <si>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</si>
  <si>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</si>
  <si>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</si>
  <si>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</si>
  <si>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</si>
  <si>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</si>
  <si>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</si>
  <si>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</si>
  <si>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本年　４月２日現在</t>
    <phoneticPr fontId="1"/>
  </si>
  <si>
    <t>歳</t>
    <rPh sb="0" eb="1">
      <t>サイ</t>
    </rPh>
    <phoneticPr fontId="1"/>
  </si>
  <si>
    <t>00</t>
    <phoneticPr fontId="1"/>
  </si>
  <si>
    <t>サンプル会</t>
    <rPh sb="4" eb="5">
      <t>カイ</t>
    </rPh>
    <phoneticPr fontId="1"/>
  </si>
  <si>
    <t>師系番号を選択すると自動で入力されます</t>
    <rPh sb="0" eb="1">
      <t>シ</t>
    </rPh>
    <rPh sb="1" eb="2">
      <t>ケイ</t>
    </rPh>
    <rPh sb="2" eb="4">
      <t>バンゴウ</t>
    </rPh>
    <rPh sb="5" eb="7">
      <t>センタク</t>
    </rPh>
    <rPh sb="10" eb="12">
      <t>ジドウ</t>
    </rPh>
    <rPh sb="13" eb="15">
      <t>ニュウリョク</t>
    </rPh>
    <phoneticPr fontId="4"/>
  </si>
  <si>
    <r>
      <rPr>
        <b/>
        <u val="double"/>
        <sz val="16"/>
        <color theme="1"/>
        <rFont val="BIZ UD明朝 Medium"/>
        <family val="1"/>
        <charset val="128"/>
      </rPr>
      <t>Ａ</t>
    </r>
    <r>
      <rPr>
        <b/>
        <sz val="16"/>
        <color theme="1"/>
        <rFont val="BIZ UD明朝 Medium"/>
        <family val="1"/>
        <charset val="128"/>
      </rPr>
      <t xml:space="preserve"> 第　　回 現代書作家協会展臨書部門出品目録</t>
    </r>
    <r>
      <rPr>
        <b/>
        <sz val="12"/>
        <color theme="1"/>
        <rFont val="BIZ UD明朝 Medium"/>
        <family val="1"/>
        <charset val="128"/>
      </rPr>
      <t>【小学生～出品委嘱まで共通】</t>
    </r>
    <phoneticPr fontId="1"/>
  </si>
  <si>
    <r>
      <t>　　　　　　イ(136㎝×70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ロ(136㎝×53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ハ(68㎝×70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ニ(136㎝×35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</t>
    </r>
    <phoneticPr fontId="1"/>
  </si>
  <si>
    <r>
      <t>　　　　　　ホ (90㎝×35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へ( 68㎝×35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ト(33㎝×24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チ( 68㎝×18</t>
    </r>
    <r>
      <rPr>
        <sz val="10"/>
        <color theme="1"/>
        <rFont val="Segoe UI Symbol"/>
        <family val="1"/>
      </rPr>
      <t>㎝</t>
    </r>
    <r>
      <rPr>
        <sz val="10"/>
        <color theme="1"/>
        <rFont val="BIZ UD明朝 Medium"/>
        <family val="1"/>
        <charset val="128"/>
      </rPr>
      <t>）　貼り合わせ　　　枚</t>
    </r>
    <phoneticPr fontId="1"/>
  </si>
  <si>
    <t>　　 ２. 作品表具寸法を〇で囲む</t>
    <phoneticPr fontId="1"/>
  </si>
  <si>
    <t xml:space="preserve">　　 １. 該当作品を〇で囲む　　＊作品種別　仮名作品　漢字作品　初出品（初出品の場合は“初出品”も〇で囲む） </t>
    <phoneticPr fontId="1"/>
  </si>
  <si>
    <r>
      <t xml:space="preserve"> 　　　　　</t>
    </r>
    <r>
      <rPr>
        <b/>
        <sz val="10"/>
        <color theme="1"/>
        <rFont val="BIZ UD明朝 Medium"/>
        <family val="1"/>
        <charset val="128"/>
      </rPr>
      <t>※枠内は楷書で正しくわかりやすく書き、該当するものに〇をつけてください。</t>
    </r>
    <phoneticPr fontId="1"/>
  </si>
  <si>
    <r>
      <t xml:space="preserve"> 　　　　　</t>
    </r>
    <r>
      <rPr>
        <b/>
        <sz val="10"/>
        <color theme="1"/>
        <rFont val="BIZ UD明朝 Medium"/>
        <family val="1"/>
        <charset val="128"/>
      </rPr>
      <t>※この用紙は必ずコピーして保管してください。</t>
    </r>
    <phoneticPr fontId="1"/>
  </si>
  <si>
    <t xml:space="preserve"> 　　　　　※１名に付きA出品目録・B出品料の用紙２枚で１セットにして事務局に作品と共に送ってください。</t>
    <phoneticPr fontId="1"/>
  </si>
  <si>
    <t xml:space="preserve"> 　　　※無鑑査と出品委嘱➡ 無鑑査・出品委嘱共に各賞１点。無鑑査は３点で出品委嘱。</t>
    <phoneticPr fontId="1"/>
  </si>
  <si>
    <t xml:space="preserve"> 　　　※公募一科➡ 大賞５点、全日本書道連盟奨励賞３点、準大賞３点、秀作２点、佳作１点。５点で無鑑査となる</t>
    <phoneticPr fontId="1"/>
  </si>
  <si>
    <t>師系番号【</t>
  </si>
  <si>
    <t>】第　　回 現代書作家協会展出品票①</t>
    <phoneticPr fontId="1"/>
  </si>
  <si>
    <t>小学低</t>
    <phoneticPr fontId="1"/>
  </si>
  <si>
    <t>小学高</t>
    <phoneticPr fontId="1"/>
  </si>
  <si>
    <t>碑法帖リスト</t>
    <phoneticPr fontId="1"/>
  </si>
  <si>
    <t>碑法帖No.を選択すると自動で入力されます</t>
    <rPh sb="0" eb="1">
      <t>ヒ</t>
    </rPh>
    <rPh sb="1" eb="2">
      <t>ホウ</t>
    </rPh>
    <rPh sb="2" eb="3">
      <t>チョウ</t>
    </rPh>
    <rPh sb="7" eb="9">
      <t>センタク</t>
    </rPh>
    <rPh sb="12" eb="14">
      <t>ジドウ</t>
    </rPh>
    <rPh sb="15" eb="17">
      <t>ニュウリョク</t>
    </rPh>
    <phoneticPr fontId="4"/>
  </si>
  <si>
    <t>甲骨文</t>
    <rPh sb="0" eb="3">
      <t>コウコツブン</t>
    </rPh>
    <phoneticPr fontId="4"/>
  </si>
  <si>
    <t>金文（金文集Ⅰ・Ⅱ・Ⅲ）</t>
    <rPh sb="0" eb="1">
      <t>キン</t>
    </rPh>
    <rPh sb="1" eb="2">
      <t>ブン</t>
    </rPh>
    <rPh sb="3" eb="6">
      <t>キンブンシュウ</t>
    </rPh>
    <phoneticPr fontId="4"/>
  </si>
  <si>
    <t>石鼓文</t>
    <rPh sb="0" eb="1">
      <t>イシ</t>
    </rPh>
    <rPh sb="1" eb="2">
      <t>コ</t>
    </rPh>
    <rPh sb="2" eb="3">
      <t>ブン</t>
    </rPh>
    <phoneticPr fontId="4"/>
  </si>
  <si>
    <t>権量銘</t>
    <rPh sb="0" eb="1">
      <t>ケン</t>
    </rPh>
    <rPh sb="1" eb="2">
      <t>リョウ</t>
    </rPh>
    <rPh sb="2" eb="3">
      <t>メイ</t>
    </rPh>
    <phoneticPr fontId="4"/>
  </si>
  <si>
    <t>泰山刻石</t>
    <rPh sb="0" eb="2">
      <t>タイザン</t>
    </rPh>
    <rPh sb="2" eb="3">
      <t>コク</t>
    </rPh>
    <rPh sb="3" eb="4">
      <t>イシ</t>
    </rPh>
    <phoneticPr fontId="4"/>
  </si>
  <si>
    <t>瓦当文集</t>
    <rPh sb="0" eb="1">
      <t>カワラ</t>
    </rPh>
    <rPh sb="1" eb="2">
      <t>トウ</t>
    </rPh>
    <rPh sb="2" eb="4">
      <t>ブンシュウ</t>
    </rPh>
    <phoneticPr fontId="4"/>
  </si>
  <si>
    <t>塼文集</t>
    <rPh sb="1" eb="3">
      <t>ブンシュウ</t>
    </rPh>
    <phoneticPr fontId="4"/>
  </si>
  <si>
    <t>開通褒斜道刻石</t>
    <rPh sb="0" eb="2">
      <t>カイツウ</t>
    </rPh>
    <rPh sb="2" eb="3">
      <t>ホ</t>
    </rPh>
    <rPh sb="3" eb="4">
      <t>シャ</t>
    </rPh>
    <rPh sb="4" eb="5">
      <t>ドウ</t>
    </rPh>
    <rPh sb="5" eb="6">
      <t>コク</t>
    </rPh>
    <rPh sb="6" eb="7">
      <t>セキ</t>
    </rPh>
    <phoneticPr fontId="4"/>
  </si>
  <si>
    <t>石門頌</t>
    <rPh sb="0" eb="1">
      <t>イシ</t>
    </rPh>
    <rPh sb="1" eb="2">
      <t>モン</t>
    </rPh>
    <rPh sb="2" eb="3">
      <t>ショウ</t>
    </rPh>
    <phoneticPr fontId="4"/>
  </si>
  <si>
    <t>乙瑛碑</t>
    <rPh sb="0" eb="1">
      <t>オツ</t>
    </rPh>
    <rPh sb="1" eb="2">
      <t>エイ</t>
    </rPh>
    <rPh sb="2" eb="3">
      <t>ヒ</t>
    </rPh>
    <phoneticPr fontId="4"/>
  </si>
  <si>
    <t>礼器碑</t>
    <rPh sb="0" eb="1">
      <t>レイ</t>
    </rPh>
    <rPh sb="1" eb="2">
      <t>ウツワ</t>
    </rPh>
    <rPh sb="2" eb="3">
      <t>ヒ</t>
    </rPh>
    <phoneticPr fontId="4"/>
  </si>
  <si>
    <t>孔宙碑</t>
    <rPh sb="0" eb="1">
      <t>コウ</t>
    </rPh>
    <rPh sb="1" eb="2">
      <t>チュウ</t>
    </rPh>
    <rPh sb="2" eb="3">
      <t>ヒ</t>
    </rPh>
    <phoneticPr fontId="4"/>
  </si>
  <si>
    <t>西狭頌</t>
    <rPh sb="0" eb="1">
      <t>ニシ</t>
    </rPh>
    <rPh sb="1" eb="2">
      <t>サ</t>
    </rPh>
    <rPh sb="2" eb="3">
      <t>ショウ</t>
    </rPh>
    <phoneticPr fontId="4"/>
  </si>
  <si>
    <t>曹全碑</t>
    <rPh sb="0" eb="1">
      <t>ソウ</t>
    </rPh>
    <rPh sb="1" eb="3">
      <t>ゼンヒ</t>
    </rPh>
    <phoneticPr fontId="4"/>
  </si>
  <si>
    <t>張遷碑</t>
    <rPh sb="0" eb="1">
      <t>チョウ</t>
    </rPh>
    <rPh sb="1" eb="2">
      <t>セン</t>
    </rPh>
    <rPh sb="2" eb="3">
      <t>ヒ</t>
    </rPh>
    <phoneticPr fontId="4"/>
  </si>
  <si>
    <t>木簡（木簡残紙集１・２・３）</t>
    <rPh sb="0" eb="2">
      <t>モッカン</t>
    </rPh>
    <rPh sb="3" eb="5">
      <t>モッカン</t>
    </rPh>
    <rPh sb="5" eb="6">
      <t>ノコ</t>
    </rPh>
    <rPh sb="6" eb="7">
      <t>シ</t>
    </rPh>
    <rPh sb="7" eb="8">
      <t>シュウ</t>
    </rPh>
    <phoneticPr fontId="4"/>
  </si>
  <si>
    <t>小楷集</t>
    <rPh sb="0" eb="1">
      <t>コ</t>
    </rPh>
    <rPh sb="1" eb="2">
      <t>カイ</t>
    </rPh>
    <rPh sb="2" eb="3">
      <t>シュウ</t>
    </rPh>
    <phoneticPr fontId="4"/>
  </si>
  <si>
    <t>天発神讖碑</t>
    <phoneticPr fontId="4"/>
  </si>
  <si>
    <t>月儀帖</t>
    <rPh sb="0" eb="1">
      <t>ツキ</t>
    </rPh>
    <rPh sb="1" eb="2">
      <t>ギ</t>
    </rPh>
    <rPh sb="2" eb="3">
      <t>チョウ</t>
    </rPh>
    <phoneticPr fontId="4"/>
  </si>
  <si>
    <t>蘭亭叙</t>
    <rPh sb="0" eb="2">
      <t>ランテイ</t>
    </rPh>
    <rPh sb="2" eb="3">
      <t>ジョ</t>
    </rPh>
    <phoneticPr fontId="4"/>
  </si>
  <si>
    <t>集字聖教序</t>
    <rPh sb="0" eb="1">
      <t>シュウ</t>
    </rPh>
    <rPh sb="1" eb="2">
      <t>ジ</t>
    </rPh>
    <rPh sb="2" eb="4">
      <t>セイキョウ</t>
    </rPh>
    <rPh sb="4" eb="5">
      <t>ジョ</t>
    </rPh>
    <phoneticPr fontId="4"/>
  </si>
  <si>
    <t>十七帖</t>
    <rPh sb="0" eb="2">
      <t>ジュウナナ</t>
    </rPh>
    <rPh sb="2" eb="3">
      <t>チョウ</t>
    </rPh>
    <phoneticPr fontId="4"/>
  </si>
  <si>
    <t>広武将軍碑</t>
    <rPh sb="0" eb="1">
      <t>ヒロ</t>
    </rPh>
    <rPh sb="1" eb="2">
      <t>ブ</t>
    </rPh>
    <rPh sb="2" eb="4">
      <t>ショウグン</t>
    </rPh>
    <rPh sb="4" eb="5">
      <t>ヒ</t>
    </rPh>
    <phoneticPr fontId="4"/>
  </si>
  <si>
    <t>爨宝子碑</t>
    <rPh sb="0" eb="1">
      <t>カマド</t>
    </rPh>
    <rPh sb="1" eb="2">
      <t>タカラ</t>
    </rPh>
    <rPh sb="2" eb="3">
      <t>コ</t>
    </rPh>
    <rPh sb="3" eb="4">
      <t>ヒ</t>
    </rPh>
    <phoneticPr fontId="4"/>
  </si>
  <si>
    <t>鄭󠄀羲下碑</t>
    <rPh sb="4" eb="5">
      <t>シタ</t>
    </rPh>
    <rPh sb="5" eb="6">
      <t>ヒ</t>
    </rPh>
    <phoneticPr fontId="4"/>
  </si>
  <si>
    <t>龍門二十品</t>
    <rPh sb="0" eb="2">
      <t>リュウモン</t>
    </rPh>
    <rPh sb="2" eb="4">
      <t>ニジュウ</t>
    </rPh>
    <rPh sb="4" eb="5">
      <t>ヒン</t>
    </rPh>
    <phoneticPr fontId="4"/>
  </si>
  <si>
    <t>張猛龍碑</t>
    <rPh sb="0" eb="1">
      <t>チョウ</t>
    </rPh>
    <rPh sb="1" eb="2">
      <t>モウ</t>
    </rPh>
    <rPh sb="2" eb="3">
      <t>リュウ</t>
    </rPh>
    <rPh sb="3" eb="4">
      <t>ヒ</t>
    </rPh>
    <phoneticPr fontId="4"/>
  </si>
  <si>
    <t>高貞碑</t>
    <rPh sb="0" eb="1">
      <t>コウ</t>
    </rPh>
    <rPh sb="1" eb="2">
      <t>テイ</t>
    </rPh>
    <rPh sb="2" eb="3">
      <t>ヒ</t>
    </rPh>
    <phoneticPr fontId="4"/>
  </si>
  <si>
    <t>墓誌銘集</t>
    <rPh sb="0" eb="2">
      <t>ボシ</t>
    </rPh>
    <rPh sb="2" eb="3">
      <t>メイ</t>
    </rPh>
    <rPh sb="3" eb="4">
      <t>シュウ</t>
    </rPh>
    <phoneticPr fontId="4"/>
  </si>
  <si>
    <t>真草千字文</t>
    <rPh sb="0" eb="1">
      <t>マ</t>
    </rPh>
    <rPh sb="1" eb="2">
      <t>ソウ</t>
    </rPh>
    <rPh sb="2" eb="5">
      <t>センジモン</t>
    </rPh>
    <phoneticPr fontId="4"/>
  </si>
  <si>
    <t>孔子廟堂碑</t>
    <rPh sb="0" eb="5">
      <t>コウシビョウドウヒ</t>
    </rPh>
    <phoneticPr fontId="4"/>
  </si>
  <si>
    <t>皇甫誕碑</t>
    <rPh sb="0" eb="1">
      <t>コウ</t>
    </rPh>
    <rPh sb="1" eb="2">
      <t>ホ</t>
    </rPh>
    <rPh sb="2" eb="3">
      <t>タン</t>
    </rPh>
    <rPh sb="3" eb="4">
      <t>ヒ</t>
    </rPh>
    <phoneticPr fontId="4"/>
  </si>
  <si>
    <t>九成宮醴泉銘</t>
    <rPh sb="0" eb="1">
      <t>ク</t>
    </rPh>
    <rPh sb="1" eb="3">
      <t>ナルミヤ</t>
    </rPh>
    <rPh sb="3" eb="4">
      <t>レイ</t>
    </rPh>
    <rPh sb="4" eb="5">
      <t>セン</t>
    </rPh>
    <rPh sb="5" eb="6">
      <t>メイ</t>
    </rPh>
    <phoneticPr fontId="4"/>
  </si>
  <si>
    <t>晋祠銘</t>
    <rPh sb="0" eb="1">
      <t>シン</t>
    </rPh>
    <rPh sb="1" eb="2">
      <t>ホコラ</t>
    </rPh>
    <rPh sb="2" eb="3">
      <t>メイ</t>
    </rPh>
    <phoneticPr fontId="4"/>
  </si>
  <si>
    <t>温泉銘</t>
    <rPh sb="0" eb="2">
      <t>オンセン</t>
    </rPh>
    <rPh sb="2" eb="3">
      <t>メイ</t>
    </rPh>
    <phoneticPr fontId="4"/>
  </si>
  <si>
    <t>泉男生墓誌銘</t>
    <rPh sb="0" eb="1">
      <t>セン</t>
    </rPh>
    <rPh sb="1" eb="2">
      <t>ダン</t>
    </rPh>
    <rPh sb="2" eb="3">
      <t>セイ</t>
    </rPh>
    <rPh sb="3" eb="4">
      <t>ボ</t>
    </rPh>
    <rPh sb="4" eb="5">
      <t>シ</t>
    </rPh>
    <rPh sb="5" eb="6">
      <t>メイ</t>
    </rPh>
    <phoneticPr fontId="4"/>
  </si>
  <si>
    <t>道因法師碑</t>
    <rPh sb="0" eb="1">
      <t>ドウ</t>
    </rPh>
    <rPh sb="1" eb="3">
      <t>インホウ</t>
    </rPh>
    <rPh sb="3" eb="4">
      <t>シ</t>
    </rPh>
    <rPh sb="4" eb="5">
      <t>ヒ</t>
    </rPh>
    <phoneticPr fontId="4"/>
  </si>
  <si>
    <t>孟法師碑</t>
    <rPh sb="0" eb="3">
      <t>モウホウシ</t>
    </rPh>
    <rPh sb="3" eb="4">
      <t>ヒ</t>
    </rPh>
    <phoneticPr fontId="4"/>
  </si>
  <si>
    <t>雁塔聖教序</t>
    <rPh sb="0" eb="2">
      <t>ガントウ</t>
    </rPh>
    <rPh sb="2" eb="4">
      <t>セイキョウ</t>
    </rPh>
    <rPh sb="4" eb="5">
      <t>ジョ</t>
    </rPh>
    <phoneticPr fontId="4"/>
  </si>
  <si>
    <t>枯樹賦</t>
    <rPh sb="0" eb="1">
      <t>コ</t>
    </rPh>
    <rPh sb="1" eb="2">
      <t>ジュ</t>
    </rPh>
    <rPh sb="2" eb="3">
      <t>フ</t>
    </rPh>
    <phoneticPr fontId="4"/>
  </si>
  <si>
    <t>書　譜</t>
    <rPh sb="0" eb="1">
      <t>ショ</t>
    </rPh>
    <rPh sb="2" eb="3">
      <t>フ</t>
    </rPh>
    <phoneticPr fontId="4"/>
  </si>
  <si>
    <t>多宝塔碑</t>
    <rPh sb="0" eb="1">
      <t>タ</t>
    </rPh>
    <rPh sb="1" eb="3">
      <t>ホウトウ</t>
    </rPh>
    <rPh sb="3" eb="4">
      <t>ヒ</t>
    </rPh>
    <phoneticPr fontId="4"/>
  </si>
  <si>
    <t>麻姑仙壇記</t>
    <rPh sb="0" eb="1">
      <t>マ</t>
    </rPh>
    <rPh sb="1" eb="2">
      <t>シュウトメ</t>
    </rPh>
    <rPh sb="2" eb="3">
      <t>セン</t>
    </rPh>
    <rPh sb="3" eb="4">
      <t>ダン</t>
    </rPh>
    <rPh sb="4" eb="5">
      <t>キ</t>
    </rPh>
    <phoneticPr fontId="4"/>
  </si>
  <si>
    <t>建中告身帖</t>
    <rPh sb="0" eb="1">
      <t>ケン</t>
    </rPh>
    <rPh sb="1" eb="2">
      <t>チュウ</t>
    </rPh>
    <rPh sb="2" eb="3">
      <t>コク</t>
    </rPh>
    <rPh sb="3" eb="4">
      <t>シン</t>
    </rPh>
    <rPh sb="4" eb="5">
      <t>ジョウ</t>
    </rPh>
    <phoneticPr fontId="4"/>
  </si>
  <si>
    <t>顔勤礼碑</t>
    <rPh sb="0" eb="1">
      <t>ガン</t>
    </rPh>
    <rPh sb="1" eb="2">
      <t>キン</t>
    </rPh>
    <rPh sb="2" eb="3">
      <t>レイ</t>
    </rPh>
    <rPh sb="3" eb="4">
      <t>ヒ</t>
    </rPh>
    <phoneticPr fontId="4"/>
  </si>
  <si>
    <t>争坐位文稿</t>
    <rPh sb="0" eb="1">
      <t>ソウ</t>
    </rPh>
    <rPh sb="1" eb="3">
      <t>ザイ</t>
    </rPh>
    <rPh sb="3" eb="4">
      <t>ブン</t>
    </rPh>
    <rPh sb="4" eb="5">
      <t>コウ</t>
    </rPh>
    <phoneticPr fontId="4"/>
  </si>
  <si>
    <t>祭姪文稿</t>
    <rPh sb="0" eb="1">
      <t>サイ</t>
    </rPh>
    <rPh sb="1" eb="2">
      <t>メイ</t>
    </rPh>
    <rPh sb="2" eb="3">
      <t>ブン</t>
    </rPh>
    <rPh sb="3" eb="4">
      <t>コウ</t>
    </rPh>
    <phoneticPr fontId="4"/>
  </si>
  <si>
    <t>自叙帖</t>
    <rPh sb="0" eb="1">
      <t>ジ</t>
    </rPh>
    <rPh sb="1" eb="2">
      <t>ジョ</t>
    </rPh>
    <rPh sb="2" eb="3">
      <t>チョウ</t>
    </rPh>
    <phoneticPr fontId="4"/>
  </si>
  <si>
    <t>草書千字文</t>
    <rPh sb="0" eb="5">
      <t>ソウショセンジモン</t>
    </rPh>
    <phoneticPr fontId="4"/>
  </si>
  <si>
    <t>楽毅論</t>
    <rPh sb="0" eb="1">
      <t>ラク</t>
    </rPh>
    <rPh sb="1" eb="2">
      <t>タケシ</t>
    </rPh>
    <rPh sb="2" eb="3">
      <t>ロン</t>
    </rPh>
    <phoneticPr fontId="4"/>
  </si>
  <si>
    <t>風信帖</t>
    <rPh sb="0" eb="1">
      <t>フウ</t>
    </rPh>
    <rPh sb="1" eb="2">
      <t>シン</t>
    </rPh>
    <rPh sb="2" eb="3">
      <t>チョウ</t>
    </rPh>
    <phoneticPr fontId="4"/>
  </si>
  <si>
    <t>灌頂記</t>
    <rPh sb="0" eb="1">
      <t>カン</t>
    </rPh>
    <rPh sb="1" eb="2">
      <t>イタダ</t>
    </rPh>
    <rPh sb="2" eb="3">
      <t>キ</t>
    </rPh>
    <phoneticPr fontId="4"/>
  </si>
  <si>
    <t>李嶠詩</t>
    <phoneticPr fontId="4"/>
  </si>
  <si>
    <t>久隔帖</t>
    <rPh sb="0" eb="1">
      <t>キュウ</t>
    </rPh>
    <rPh sb="1" eb="2">
      <t>カク</t>
    </rPh>
    <rPh sb="2" eb="3">
      <t>チョウ</t>
    </rPh>
    <phoneticPr fontId="4"/>
  </si>
  <si>
    <t>伊都内親王願文</t>
    <rPh sb="0" eb="5">
      <t>イトナイシンノウ</t>
    </rPh>
    <rPh sb="5" eb="7">
      <t>ガンモン</t>
    </rPh>
    <phoneticPr fontId="4"/>
  </si>
  <si>
    <t>屏風土代</t>
    <rPh sb="2" eb="3">
      <t>ツチ</t>
    </rPh>
    <rPh sb="3" eb="4">
      <t>ダイ</t>
    </rPh>
    <phoneticPr fontId="4"/>
  </si>
  <si>
    <t>国申文帖</t>
    <rPh sb="0" eb="1">
      <t>クニ</t>
    </rPh>
    <rPh sb="1" eb="2">
      <t>シン</t>
    </rPh>
    <rPh sb="2" eb="3">
      <t>ブン</t>
    </rPh>
    <rPh sb="3" eb="4">
      <t>チョウ</t>
    </rPh>
    <phoneticPr fontId="4"/>
  </si>
  <si>
    <t>離洛帖</t>
    <rPh sb="0" eb="1">
      <t>リ</t>
    </rPh>
    <rPh sb="1" eb="2">
      <t>ラク</t>
    </rPh>
    <rPh sb="2" eb="3">
      <t>チョウ</t>
    </rPh>
    <phoneticPr fontId="4"/>
  </si>
  <si>
    <t>高野切（第一種）</t>
    <rPh sb="0" eb="2">
      <t>コウヤ</t>
    </rPh>
    <rPh sb="2" eb="3">
      <t>セツ</t>
    </rPh>
    <rPh sb="4" eb="7">
      <t>ダイイッシュ</t>
    </rPh>
    <phoneticPr fontId="4"/>
  </si>
  <si>
    <t>高野切（第二種）</t>
    <rPh sb="0" eb="2">
      <t>コウヤ</t>
    </rPh>
    <rPh sb="2" eb="3">
      <t>セツ</t>
    </rPh>
    <rPh sb="4" eb="6">
      <t>ダイニ</t>
    </rPh>
    <rPh sb="6" eb="7">
      <t>シュ</t>
    </rPh>
    <phoneticPr fontId="4"/>
  </si>
  <si>
    <t>高野切（第三種）</t>
    <rPh sb="0" eb="2">
      <t>コウヤ</t>
    </rPh>
    <rPh sb="2" eb="3">
      <t>セツ</t>
    </rPh>
    <rPh sb="4" eb="5">
      <t>ダイ</t>
    </rPh>
    <rPh sb="5" eb="6">
      <t>サン</t>
    </rPh>
    <rPh sb="6" eb="7">
      <t>シュ</t>
    </rPh>
    <phoneticPr fontId="4"/>
  </si>
  <si>
    <t>深窓秘抄</t>
    <rPh sb="0" eb="1">
      <t>フカ</t>
    </rPh>
    <rPh sb="1" eb="2">
      <t>マド</t>
    </rPh>
    <rPh sb="2" eb="3">
      <t>ヒ</t>
    </rPh>
    <rPh sb="3" eb="4">
      <t>ショウ</t>
    </rPh>
    <phoneticPr fontId="4"/>
  </si>
  <si>
    <t>寸松庵色紙</t>
    <rPh sb="0" eb="1">
      <t>スン</t>
    </rPh>
    <rPh sb="1" eb="3">
      <t>マツアン</t>
    </rPh>
    <rPh sb="3" eb="5">
      <t>シキシ</t>
    </rPh>
    <phoneticPr fontId="4"/>
  </si>
  <si>
    <t>秋萩帖</t>
    <rPh sb="0" eb="1">
      <t>アキ</t>
    </rPh>
    <rPh sb="1" eb="2">
      <t>ハギ</t>
    </rPh>
    <rPh sb="2" eb="3">
      <t>チョウ</t>
    </rPh>
    <phoneticPr fontId="4"/>
  </si>
  <si>
    <t>継色紙</t>
    <rPh sb="0" eb="1">
      <t>ツ</t>
    </rPh>
    <rPh sb="1" eb="3">
      <t>シキシ</t>
    </rPh>
    <phoneticPr fontId="4"/>
  </si>
  <si>
    <t>本阿弥切</t>
    <rPh sb="0" eb="3">
      <t>ホンアミ</t>
    </rPh>
    <rPh sb="3" eb="4">
      <t>キリ</t>
    </rPh>
    <phoneticPr fontId="4"/>
  </si>
  <si>
    <t>小島切</t>
    <rPh sb="0" eb="2">
      <t>コジマ</t>
    </rPh>
    <rPh sb="2" eb="3">
      <t>キリ</t>
    </rPh>
    <phoneticPr fontId="4"/>
  </si>
  <si>
    <t>御物和漢朗詠集</t>
    <rPh sb="0" eb="1">
      <t>オ</t>
    </rPh>
    <rPh sb="1" eb="2">
      <t>モノ</t>
    </rPh>
    <rPh sb="2" eb="4">
      <t>ワカン</t>
    </rPh>
    <rPh sb="4" eb="7">
      <t>ロウエイシュウ</t>
    </rPh>
    <phoneticPr fontId="4"/>
  </si>
  <si>
    <t>蓬󠄀莱切（五首一紙）</t>
    <rPh sb="0" eb="4">
      <t>ホウライ</t>
    </rPh>
    <rPh sb="4" eb="5">
      <t>キリ</t>
    </rPh>
    <rPh sb="6" eb="8">
      <t>ゴシュ</t>
    </rPh>
    <rPh sb="8" eb="10">
      <t>イッシ</t>
    </rPh>
    <phoneticPr fontId="4"/>
  </si>
  <si>
    <t>桂本万葉集</t>
    <rPh sb="0" eb="1">
      <t>カツラ</t>
    </rPh>
    <rPh sb="1" eb="2">
      <t>ホン</t>
    </rPh>
    <rPh sb="2" eb="5">
      <t>マンヨウシュウ</t>
    </rPh>
    <phoneticPr fontId="4"/>
  </si>
  <si>
    <t>枡色紙</t>
    <rPh sb="0" eb="1">
      <t>マス</t>
    </rPh>
    <rPh sb="1" eb="3">
      <t>シキシ</t>
    </rPh>
    <phoneticPr fontId="4"/>
  </si>
  <si>
    <t>曼殊院本古今集</t>
    <rPh sb="0" eb="1">
      <t>マン</t>
    </rPh>
    <rPh sb="1" eb="2">
      <t>シュ</t>
    </rPh>
    <rPh sb="2" eb="3">
      <t>イン</t>
    </rPh>
    <rPh sb="3" eb="4">
      <t>ホン</t>
    </rPh>
    <rPh sb="4" eb="7">
      <t>コキンシュウ</t>
    </rPh>
    <phoneticPr fontId="4"/>
  </si>
  <si>
    <t>香紙切</t>
    <rPh sb="0" eb="1">
      <t>カオル</t>
    </rPh>
    <rPh sb="1" eb="2">
      <t>シ</t>
    </rPh>
    <rPh sb="2" eb="3">
      <t>セツ</t>
    </rPh>
    <phoneticPr fontId="4"/>
  </si>
  <si>
    <t>関戸本古今集</t>
    <rPh sb="0" eb="2">
      <t>セキド</t>
    </rPh>
    <rPh sb="2" eb="3">
      <t>ホン</t>
    </rPh>
    <rPh sb="3" eb="6">
      <t>コキンシュウ</t>
    </rPh>
    <phoneticPr fontId="4"/>
  </si>
  <si>
    <t>針切</t>
    <rPh sb="0" eb="1">
      <t>ハリ</t>
    </rPh>
    <rPh sb="1" eb="2">
      <t>キリ</t>
    </rPh>
    <phoneticPr fontId="4"/>
  </si>
  <si>
    <t>和泉式部続集切</t>
    <rPh sb="0" eb="4">
      <t>イズミシキブ</t>
    </rPh>
    <rPh sb="4" eb="5">
      <t>ゾク</t>
    </rPh>
    <rPh sb="5" eb="6">
      <t>シュウ</t>
    </rPh>
    <rPh sb="6" eb="7">
      <t>キリ</t>
    </rPh>
    <phoneticPr fontId="4"/>
  </si>
  <si>
    <t>藍紙本万葉集</t>
    <rPh sb="0" eb="1">
      <t>アイ</t>
    </rPh>
    <rPh sb="1" eb="2">
      <t>シ</t>
    </rPh>
    <rPh sb="2" eb="3">
      <t>ホン</t>
    </rPh>
    <rPh sb="3" eb="6">
      <t>マンヨウシュウ</t>
    </rPh>
    <phoneticPr fontId="4"/>
  </si>
  <si>
    <t>西本願寺三十六人集伊勢集</t>
    <rPh sb="0" eb="4">
      <t>ニシホンガンジ</t>
    </rPh>
    <rPh sb="4" eb="9">
      <t>サンジュウロクニンシュウ</t>
    </rPh>
    <rPh sb="9" eb="12">
      <t>イセシュウ</t>
    </rPh>
    <phoneticPr fontId="4"/>
  </si>
  <si>
    <t>元永本古今集</t>
    <rPh sb="0" eb="1">
      <t>モト</t>
    </rPh>
    <rPh sb="1" eb="2">
      <t>エイ</t>
    </rPh>
    <rPh sb="2" eb="3">
      <t>ホン</t>
    </rPh>
    <rPh sb="3" eb="6">
      <t>コキンシュウ</t>
    </rPh>
    <phoneticPr fontId="4"/>
  </si>
  <si>
    <t>筋切　通切</t>
    <rPh sb="0" eb="2">
      <t>スジギ</t>
    </rPh>
    <rPh sb="3" eb="5">
      <t>トオリギ</t>
    </rPh>
    <phoneticPr fontId="4"/>
  </si>
  <si>
    <t>中務集</t>
    <rPh sb="0" eb="2">
      <t>チュウム</t>
    </rPh>
    <rPh sb="2" eb="3">
      <t>シュウ</t>
    </rPh>
    <phoneticPr fontId="4"/>
  </si>
  <si>
    <t>一条攝政集</t>
    <rPh sb="0" eb="2">
      <t>イチジョウ</t>
    </rPh>
    <rPh sb="2" eb="3">
      <t>セツ</t>
    </rPh>
    <rPh sb="3" eb="4">
      <t>セイ</t>
    </rPh>
    <rPh sb="4" eb="5">
      <t>シュウ</t>
    </rPh>
    <phoneticPr fontId="4"/>
  </si>
  <si>
    <t>殷－唐（書道全集別卷　印譜中国第一部）</t>
    <rPh sb="4" eb="8">
      <t>ショドウゼンシュウ</t>
    </rPh>
    <rPh sb="8" eb="9">
      <t>ベツ</t>
    </rPh>
    <rPh sb="9" eb="10">
      <t>ケン</t>
    </rPh>
    <rPh sb="11" eb="12">
      <t>イン</t>
    </rPh>
    <rPh sb="12" eb="13">
      <t>フ</t>
    </rPh>
    <rPh sb="13" eb="15">
      <t>チュウゴク</t>
    </rPh>
    <rPh sb="15" eb="18">
      <t>ダイイチブ</t>
    </rPh>
    <phoneticPr fontId="4"/>
  </si>
  <si>
    <t>古璽－北朝印（書道講座６篆刻）</t>
    <rPh sb="7" eb="9">
      <t>ショドウ</t>
    </rPh>
    <rPh sb="9" eb="11">
      <t>コウザ</t>
    </rPh>
    <rPh sb="12" eb="14">
      <t>テンコク</t>
    </rPh>
    <phoneticPr fontId="4"/>
  </si>
  <si>
    <t>篆刻全集№1、№2</t>
    <phoneticPr fontId="4"/>
  </si>
  <si>
    <t>生年月日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</si>
  <si>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</si>
  <si>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</si>
  <si>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</si>
  <si>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 ４．該当作品を〇で囲む　　＊作品種別　　　　仮名　　　　漢字　　　　初出品</t>
    <phoneticPr fontId="1"/>
  </si>
  <si>
    <t>　　 ５．表具寸法を〇で囲む</t>
    <phoneticPr fontId="1"/>
  </si>
  <si>
    <t>第　　回 現代書作家協会展出品票②</t>
    <phoneticPr fontId="1"/>
  </si>
  <si>
    <t>※姓号・都道府県名は毛筆で記入</t>
    <phoneticPr fontId="1"/>
  </si>
  <si>
    <t>都道府県名(都・県は書かない）</t>
    <phoneticPr fontId="1"/>
  </si>
  <si>
    <t>作品種別</t>
    <phoneticPr fontId="1"/>
  </si>
  <si>
    <t>仮名　漢字　初出品　〇で囲む</t>
    <phoneticPr fontId="1"/>
  </si>
  <si>
    <t>小学低(　　）年・小学高(　　）年・中学</t>
    <phoneticPr fontId="1"/>
  </si>
  <si>
    <t>【入力方法】</t>
    <phoneticPr fontId="1"/>
  </si>
  <si>
    <t>選択してください</t>
    <rPh sb="0" eb="2">
      <t>センタク</t>
    </rPh>
    <phoneticPr fontId="1"/>
  </si>
  <si>
    <t>　→　プルダウンから選択してください</t>
    <rPh sb="10" eb="12">
      <t>センタク</t>
    </rPh>
    <phoneticPr fontId="1"/>
  </si>
  <si>
    <t>　→　見本を削除し、入力してください</t>
    <rPh sb="3" eb="5">
      <t>ミホン</t>
    </rPh>
    <rPh sb="6" eb="8">
      <t>サクジョ</t>
    </rPh>
    <rPh sb="10" eb="12">
      <t>ニュウリョク</t>
    </rPh>
    <phoneticPr fontId="1"/>
  </si>
  <si>
    <t>　→　自動で入力されますので、操作しないでください</t>
    <rPh sb="3" eb="5">
      <t>ジドウ</t>
    </rPh>
    <rPh sb="6" eb="8">
      <t>ニュウリョク</t>
    </rPh>
    <rPh sb="15" eb="17">
      <t>ソウサ</t>
    </rPh>
    <phoneticPr fontId="1"/>
  </si>
  <si>
    <t>３．現在の受賞点数をお知らせください（</t>
    <phoneticPr fontId="1"/>
  </si>
  <si>
    <t>）点</t>
    <phoneticPr fontId="1"/>
  </si>
  <si>
    <t>※ 碑法帖No.をプルダウンから選択してください。</t>
    <rPh sb="2" eb="3">
      <t>ヒ</t>
    </rPh>
    <rPh sb="3" eb="5">
      <t>ホウチョウ</t>
    </rPh>
    <rPh sb="16" eb="18">
      <t>センタク</t>
    </rPh>
    <phoneticPr fontId="1"/>
  </si>
  <si>
    <t>※ 入力するとセルの色は消えます。</t>
    <rPh sb="2" eb="4">
      <t>ニュウリョク</t>
    </rPh>
    <rPh sb="10" eb="11">
      <t>イロ</t>
    </rPh>
    <rPh sb="12" eb="13">
      <t>キ</t>
    </rPh>
    <phoneticPr fontId="1"/>
  </si>
  <si>
    <t>※ 師系は師系番号を選択すると自動で入力されます。</t>
    <rPh sb="2" eb="3">
      <t>シ</t>
    </rPh>
    <rPh sb="3" eb="4">
      <t>ケイ</t>
    </rPh>
    <rPh sb="5" eb="6">
      <t>シ</t>
    </rPh>
    <rPh sb="6" eb="7">
      <t>ケイ</t>
    </rPh>
    <rPh sb="10" eb="12">
      <t>センタク</t>
    </rPh>
    <rPh sb="15" eb="17">
      <t>ジドウ</t>
    </rPh>
    <rPh sb="18" eb="20">
      <t>ニュウリョク</t>
    </rPh>
    <phoneticPr fontId="1"/>
  </si>
  <si>
    <t>※ 該当する項目をプルダウンから選択してください。</t>
    <rPh sb="2" eb="4">
      <t>ガイトウ</t>
    </rPh>
    <rPh sb="6" eb="8">
      <t>コウモク</t>
    </rPh>
    <phoneticPr fontId="1"/>
  </si>
  <si>
    <t>※ 入力項目は、見本を削除し入力してください。</t>
    <rPh sb="2" eb="4">
      <t>ニュウリョク</t>
    </rPh>
    <rPh sb="4" eb="6">
      <t>コウモク</t>
    </rPh>
    <rPh sb="8" eb="10">
      <t>ミホン</t>
    </rPh>
    <rPh sb="11" eb="13">
      <t>サクジョ</t>
    </rPh>
    <rPh sb="14" eb="16">
      <t>ニュウリョク</t>
    </rPh>
    <phoneticPr fontId="1"/>
  </si>
  <si>
    <t>※ 碑法帖名は碑法帖No.を選択すると</t>
    <rPh sb="2" eb="3">
      <t>ヒ</t>
    </rPh>
    <rPh sb="3" eb="5">
      <t>ホウチョウ</t>
    </rPh>
    <rPh sb="5" eb="6">
      <t>メイ</t>
    </rPh>
    <rPh sb="7" eb="8">
      <t>ヒ</t>
    </rPh>
    <rPh sb="8" eb="10">
      <t>ホウチョウ</t>
    </rPh>
    <rPh sb="14" eb="16">
      <t>センタク</t>
    </rPh>
    <phoneticPr fontId="1"/>
  </si>
  <si>
    <t>※ その他の項目は出品目録を入力すると自動で入力されます。</t>
    <rPh sb="4" eb="5">
      <t>タ</t>
    </rPh>
    <rPh sb="6" eb="8">
      <t>コウモク</t>
    </rPh>
    <rPh sb="9" eb="11">
      <t>シュッピン</t>
    </rPh>
    <rPh sb="11" eb="13">
      <t>モクロク</t>
    </rPh>
    <rPh sb="14" eb="16">
      <t>ニュウリョク</t>
    </rPh>
    <phoneticPr fontId="1"/>
  </si>
  <si>
    <t>齊藤 華秀</t>
    <rPh sb="0" eb="2">
      <t>サイトウ</t>
    </rPh>
    <phoneticPr fontId="1"/>
  </si>
  <si>
    <t>81C</t>
    <phoneticPr fontId="1"/>
  </si>
  <si>
    <t>山下　恵楓</t>
    <phoneticPr fontId="1"/>
  </si>
  <si>
    <t>宮澤　美枝</t>
    <phoneticPr fontId="1"/>
  </si>
  <si>
    <t>内川　秋渓</t>
    <phoneticPr fontId="1"/>
  </si>
  <si>
    <t>見本　花子</t>
    <rPh sb="0" eb="2">
      <t>ミホン</t>
    </rPh>
    <rPh sb="3" eb="5">
      <t>ハナコ</t>
    </rPh>
    <phoneticPr fontId="1"/>
  </si>
  <si>
    <t>ミホン　ハナコ</t>
    <phoneticPr fontId="1"/>
  </si>
  <si>
    <t>090-9876-5432</t>
    <phoneticPr fontId="1"/>
  </si>
  <si>
    <t>１００－０００１</t>
    <phoneticPr fontId="1"/>
  </si>
  <si>
    <t>東京都　千代田区　千代田　２－３－４　　ミホンマンション１０１</t>
    <rPh sb="9" eb="12">
      <t>チヨダ</t>
    </rPh>
    <phoneticPr fontId="1"/>
  </si>
  <si>
    <t>中学生 ・ 高校生 ・ 公募一科 ・ 無鑑査 ・ 出品委嘱</t>
    <rPh sb="6" eb="9">
      <t>コウコウセイ</t>
    </rPh>
    <phoneticPr fontId="1"/>
  </si>
  <si>
    <t xml:space="preserve"> 　　　　出品委嘱は３点で審査会の推薦を経て審査員となる。</t>
    <rPh sb="13" eb="16">
      <t>シンサカイ</t>
    </rPh>
    <phoneticPr fontId="1"/>
  </si>
  <si>
    <t>高校生</t>
    <rPh sb="0" eb="3">
      <t>コウコウセイ</t>
    </rPh>
    <phoneticPr fontId="1"/>
  </si>
  <si>
    <t>（フリガナはボールペンでよい）</t>
    <phoneticPr fontId="1"/>
  </si>
  <si>
    <t>高校生・公募一科・無鑑査・出品委嘱</t>
    <rPh sb="0" eb="3">
      <t>コウコウセイ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</si>
</sst>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BIZ UD明朝 Medium"/>
      <family val="1"/>
      <charset val="128"/>
    </font>
    <font>
      <sz val="10"/>
      <color theme="1"/>
      <name val="Segoe UI Symbol"/>
      <family val="1"/>
    </font>
    <font>
      <b/>
      <sz val="18"/>
      <color theme="1"/>
      <name val="BIZ UD明朝 Medium"/>
      <family val="1"/>
      <charset val="128"/>
    </font>
    <font>
      <b/>
      <u val="double"/>
      <sz val="16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5" xfId="0" applyFont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0" borderId="20" xfId="0" applyFont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4" borderId="1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left"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2" borderId="2" xfId="0" applyFont="1" applyFill="1" applyBorder="1" applyAlignment="1" applyProtection="1"/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2" fillId="4" borderId="10" xfId="0" applyFont="1" applyFill="1" applyBorder="1" applyProtection="1">
      <alignment vertical="center"/>
    </xf>
    <xf numFmtId="0" fontId="2" fillId="4" borderId="0" xfId="0" applyFont="1" applyFill="1" applyProtection="1">
      <alignment vertical="center"/>
    </xf>
    <xf numFmtId="0" fontId="2" fillId="4" borderId="11" xfId="0" applyFont="1" applyFill="1" applyBorder="1" applyProtection="1">
      <alignment vertical="center"/>
    </xf>
    <xf numFmtId="0" fontId="1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11" xfId="0" applyFont="1" applyFill="1" applyBorder="1" applyProtection="1">
      <alignment vertical="center"/>
    </xf>
    <xf numFmtId="0" fontId="15" fillId="0" borderId="5" xfId="0" applyFont="1" applyBorder="1" applyProtection="1">
      <alignment vertical="center"/>
    </xf>
    <xf numFmtId="0" fontId="1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15" fillId="0" borderId="6" xfId="0" applyFont="1" applyBorder="1" applyAlignment="1" applyProtection="1">
      <alignment vertical="top"/>
    </xf>
    <xf numFmtId="0" fontId="15" fillId="0" borderId="7" xfId="0" applyFont="1" applyBorder="1" applyAlignment="1" applyProtection="1">
      <alignment vertical="top"/>
    </xf>
    <xf numFmtId="0" fontId="12" fillId="0" borderId="3" xfId="0" applyFont="1" applyBorder="1" applyProtection="1">
      <alignment vertical="center"/>
    </xf>
    <xf numFmtId="0" fontId="12" fillId="0" borderId="2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2" fillId="0" borderId="14" xfId="0" applyFont="1" applyBorder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2" fillId="0" borderId="12" xfId="0" applyFont="1" applyBorder="1" applyProtection="1">
      <alignment vertical="center"/>
    </xf>
    <xf numFmtId="0" fontId="2" fillId="0" borderId="15" xfId="0" applyFont="1" applyBorder="1" applyAlignment="1" applyProtection="1">
      <alignment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2" fillId="0" borderId="15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2" borderId="2" xfId="0" applyFont="1" applyFill="1" applyBorder="1" applyProtection="1">
      <alignment vertical="center"/>
    </xf>
    <xf numFmtId="0" fontId="12" fillId="0" borderId="29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15" fillId="4" borderId="0" xfId="0" applyFont="1" applyFill="1" applyAlignment="1" applyProtection="1">
      <alignment vertical="top"/>
    </xf>
    <xf numFmtId="0" fontId="15" fillId="4" borderId="11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3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3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6E7E-F843-4B46-9F77-1FB42DFBF748}">
  <sheetPr>
    <pageSetUpPr fitToPage="1"/>
  </sheetPr>
  <dimension ref="A1:X53"/>
  <sheetViews>
    <sheetView tabSelected="1" zoomScaleNormal="100" workbookViewId="0">
      <selection activeCell="A13" sqref="A13:B13"/>
    </sheetView>
  </sheetViews>
  <sheetFormatPr defaultColWidth="9" defaultRowHeight="15" customHeight="1" x14ac:dyDescent="0.4"/>
  <cols>
    <col min="1" max="4" width="7.5" style="38" customWidth="1"/>
    <col min="5" max="8" width="8.75" style="38" customWidth="1"/>
    <col min="9" max="9" width="5.75" style="38" customWidth="1"/>
    <col min="10" max="10" width="3.375" style="38" bestFit="1" customWidth="1"/>
    <col min="11" max="11" width="5.75" style="38" customWidth="1"/>
    <col min="12" max="12" width="3.375" style="38" bestFit="1" customWidth="1"/>
    <col min="13" max="13" width="5.75" style="38" customWidth="1"/>
    <col min="14" max="14" width="3.375" style="38" customWidth="1"/>
    <col min="15" max="15" width="9" style="38"/>
    <col min="16" max="16" width="2.875" style="38" customWidth="1"/>
    <col min="17" max="23" width="9" style="38"/>
    <col min="24" max="24" width="2.875" style="38" customWidth="1"/>
    <col min="25" max="16384" width="9" style="38"/>
  </cols>
  <sheetData>
    <row r="1" spans="1:24" ht="21" customHeight="1" thickBot="1" x14ac:dyDescent="0.45">
      <c r="A1" s="37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4" ht="5.0999999999999996" customHeight="1" x14ac:dyDescent="0.4">
      <c r="P2" s="39"/>
      <c r="Q2" s="40"/>
      <c r="R2" s="40"/>
      <c r="S2" s="40"/>
      <c r="T2" s="40"/>
      <c r="U2" s="40"/>
      <c r="V2" s="40"/>
      <c r="W2" s="40"/>
      <c r="X2" s="41"/>
    </row>
    <row r="3" spans="1:24" ht="15" customHeight="1" x14ac:dyDescent="0.4">
      <c r="A3" s="42" t="s">
        <v>107</v>
      </c>
      <c r="B3" s="43"/>
      <c r="P3" s="44"/>
      <c r="Q3" s="45" t="s">
        <v>215</v>
      </c>
      <c r="R3" s="46" t="s">
        <v>216</v>
      </c>
      <c r="S3" s="38" t="s">
        <v>217</v>
      </c>
      <c r="X3" s="47"/>
    </row>
    <row r="4" spans="1:24" ht="15" customHeight="1" x14ac:dyDescent="0.4">
      <c r="A4" s="42" t="s">
        <v>108</v>
      </c>
      <c r="B4" s="43"/>
      <c r="P4" s="44"/>
      <c r="R4" s="48"/>
      <c r="S4" s="38" t="s">
        <v>218</v>
      </c>
      <c r="X4" s="47"/>
    </row>
    <row r="5" spans="1:24" ht="15" customHeight="1" x14ac:dyDescent="0.4">
      <c r="A5" s="42" t="s">
        <v>109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P5" s="44"/>
      <c r="R5" s="49"/>
      <c r="S5" s="38" t="s">
        <v>219</v>
      </c>
      <c r="X5" s="47"/>
    </row>
    <row r="6" spans="1:24" ht="5.0999999999999996" customHeight="1" thickBot="1" x14ac:dyDescent="0.45">
      <c r="P6" s="50"/>
      <c r="Q6" s="51"/>
      <c r="R6" s="51"/>
      <c r="S6" s="51"/>
      <c r="T6" s="51"/>
      <c r="U6" s="51"/>
      <c r="V6" s="51"/>
      <c r="W6" s="51"/>
      <c r="X6" s="52"/>
    </row>
    <row r="7" spans="1:24" ht="15" customHeight="1" x14ac:dyDescent="0.4">
      <c r="A7" s="42" t="s">
        <v>106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24" ht="15" customHeight="1" x14ac:dyDescent="0.4">
      <c r="A8" s="42" t="s">
        <v>105</v>
      </c>
    </row>
    <row r="9" spans="1:24" ht="15" customHeight="1" x14ac:dyDescent="0.4">
      <c r="A9" s="42" t="s">
        <v>103</v>
      </c>
    </row>
    <row r="10" spans="1:24" ht="15" customHeight="1" x14ac:dyDescent="0.4">
      <c r="A10" s="42" t="s">
        <v>104</v>
      </c>
    </row>
    <row r="11" spans="1:24" ht="5.0999999999999996" customHeight="1" x14ac:dyDescent="0.4"/>
    <row r="12" spans="1:24" ht="15" customHeight="1" x14ac:dyDescent="0.4">
      <c r="A12" s="53" t="s">
        <v>0</v>
      </c>
      <c r="B12" s="54"/>
      <c r="C12" s="53" t="s">
        <v>1</v>
      </c>
      <c r="D12" s="54"/>
      <c r="E12" s="55" t="s">
        <v>2</v>
      </c>
      <c r="F12" s="55"/>
      <c r="G12" s="55"/>
      <c r="H12" s="55"/>
      <c r="I12" s="55"/>
      <c r="J12" s="55"/>
      <c r="K12" s="55"/>
      <c r="L12" s="55"/>
      <c r="M12" s="55"/>
      <c r="N12" s="55"/>
    </row>
    <row r="13" spans="1:24" ht="30" customHeight="1" x14ac:dyDescent="0.4">
      <c r="A13" s="19" t="s">
        <v>18</v>
      </c>
      <c r="B13" s="21"/>
      <c r="C13" s="19" t="s">
        <v>18</v>
      </c>
      <c r="D13" s="21"/>
      <c r="E13" s="58" t="s">
        <v>239</v>
      </c>
      <c r="F13" s="58"/>
      <c r="G13" s="58"/>
      <c r="H13" s="58"/>
      <c r="I13" s="58"/>
      <c r="J13" s="58"/>
      <c r="K13" s="58"/>
      <c r="L13" s="58"/>
      <c r="M13" s="58"/>
      <c r="N13" s="58"/>
    </row>
    <row r="14" spans="1:24" ht="15" customHeight="1" x14ac:dyDescent="0.15">
      <c r="A14" s="53" t="s">
        <v>3</v>
      </c>
      <c r="B14" s="59"/>
      <c r="C14" s="59"/>
      <c r="D14" s="54"/>
      <c r="E14" s="53" t="s">
        <v>25</v>
      </c>
      <c r="F14" s="24" t="s">
        <v>18</v>
      </c>
      <c r="G14" s="53" t="s">
        <v>28</v>
      </c>
      <c r="H14" s="25" t="s">
        <v>18</v>
      </c>
      <c r="I14" s="25" t="s">
        <v>18</v>
      </c>
      <c r="J14" s="60"/>
      <c r="K14" s="25" t="s">
        <v>18</v>
      </c>
      <c r="L14" s="60"/>
      <c r="M14" s="25" t="s">
        <v>18</v>
      </c>
      <c r="N14" s="61"/>
      <c r="Q14" s="62" t="s">
        <v>225</v>
      </c>
      <c r="R14" s="63"/>
      <c r="S14" s="63"/>
      <c r="T14" s="63"/>
      <c r="U14" s="63"/>
      <c r="V14" s="64"/>
    </row>
    <row r="15" spans="1:24" ht="15" customHeight="1" x14ac:dyDescent="0.4">
      <c r="A15" s="32" t="s">
        <v>235</v>
      </c>
      <c r="B15" s="33"/>
      <c r="C15" s="33"/>
      <c r="D15" s="34"/>
      <c r="E15" s="65"/>
      <c r="F15" s="21"/>
      <c r="G15" s="65"/>
      <c r="H15" s="20"/>
      <c r="I15" s="20"/>
      <c r="J15" s="67" t="s">
        <v>94</v>
      </c>
      <c r="K15" s="20"/>
      <c r="L15" s="67" t="s">
        <v>95</v>
      </c>
      <c r="M15" s="20"/>
      <c r="N15" s="68" t="s">
        <v>96</v>
      </c>
      <c r="Q15" s="69" t="s">
        <v>224</v>
      </c>
      <c r="R15" s="70"/>
      <c r="S15" s="70"/>
      <c r="T15" s="70"/>
      <c r="U15" s="70"/>
      <c r="V15" s="71"/>
    </row>
    <row r="16" spans="1:24" ht="15" customHeight="1" x14ac:dyDescent="0.4">
      <c r="A16" s="26" t="s">
        <v>234</v>
      </c>
      <c r="B16" s="27"/>
      <c r="C16" s="27"/>
      <c r="D16" s="28"/>
      <c r="E16" s="72" t="s">
        <v>26</v>
      </c>
      <c r="F16" s="24" t="s">
        <v>18</v>
      </c>
      <c r="G16" s="53" t="s">
        <v>97</v>
      </c>
      <c r="H16" s="59"/>
      <c r="I16" s="22" t="s">
        <v>99</v>
      </c>
      <c r="J16" s="22"/>
      <c r="K16" s="22"/>
      <c r="L16" s="22"/>
      <c r="M16" s="22"/>
      <c r="N16" s="73"/>
      <c r="Q16" s="74" t="s">
        <v>226</v>
      </c>
      <c r="R16" s="75"/>
      <c r="S16" s="75"/>
      <c r="T16" s="75"/>
      <c r="U16" s="75"/>
      <c r="V16" s="76"/>
    </row>
    <row r="17" spans="1:22" ht="15" customHeight="1" x14ac:dyDescent="0.4">
      <c r="A17" s="29"/>
      <c r="B17" s="30"/>
      <c r="C17" s="30"/>
      <c r="D17" s="31"/>
      <c r="E17" s="77" t="s">
        <v>27</v>
      </c>
      <c r="F17" s="21"/>
      <c r="G17" s="65"/>
      <c r="H17" s="78"/>
      <c r="I17" s="23"/>
      <c r="J17" s="23"/>
      <c r="K17" s="23"/>
      <c r="L17" s="23"/>
      <c r="M17" s="23"/>
      <c r="N17" s="79" t="s">
        <v>98</v>
      </c>
      <c r="Q17" s="80" t="s">
        <v>223</v>
      </c>
      <c r="R17" s="81"/>
      <c r="S17" s="81"/>
      <c r="T17" s="81"/>
      <c r="U17" s="81"/>
      <c r="V17" s="82"/>
    </row>
    <row r="18" spans="1:22" ht="15" customHeight="1" x14ac:dyDescent="0.4">
      <c r="A18" s="53" t="s">
        <v>4</v>
      </c>
      <c r="B18" s="59"/>
      <c r="C18" s="59"/>
      <c r="D18" s="54"/>
      <c r="E18" s="53" t="s">
        <v>5</v>
      </c>
      <c r="F18" s="59"/>
      <c r="G18" s="54"/>
      <c r="H18" s="83" t="s">
        <v>6</v>
      </c>
      <c r="I18" s="60"/>
      <c r="J18" s="60"/>
      <c r="K18" s="60"/>
      <c r="L18" s="60"/>
      <c r="M18" s="60"/>
      <c r="N18" s="61"/>
    </row>
    <row r="19" spans="1:22" ht="30" customHeight="1" x14ac:dyDescent="0.4">
      <c r="A19" s="16" t="s">
        <v>236</v>
      </c>
      <c r="B19" s="17"/>
      <c r="C19" s="17"/>
      <c r="D19" s="18"/>
      <c r="E19" s="16" t="s">
        <v>100</v>
      </c>
      <c r="F19" s="17"/>
      <c r="G19" s="18"/>
      <c r="H19" s="56" t="str">
        <f>VLOOKUP(F16,【保護】リスト!D2:F68,3,FALSE)</f>
        <v>師系番号を選択すると自動で入力されます</v>
      </c>
      <c r="I19" s="66"/>
      <c r="J19" s="66"/>
      <c r="K19" s="66"/>
      <c r="L19" s="66"/>
      <c r="M19" s="66"/>
      <c r="N19" s="57"/>
    </row>
    <row r="20" spans="1:22" ht="15" customHeight="1" x14ac:dyDescent="0.4">
      <c r="A20" s="84" t="s">
        <v>7</v>
      </c>
      <c r="B20" s="35" t="s">
        <v>237</v>
      </c>
      <c r="C20" s="35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22" ht="30" customHeight="1" x14ac:dyDescent="0.4">
      <c r="A21" s="80"/>
      <c r="B21" s="36" t="s">
        <v>238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5"/>
    </row>
    <row r="22" spans="1:22" ht="5.0999999999999996" customHeight="1" x14ac:dyDescent="0.4"/>
    <row r="23" spans="1:22" ht="18.75" x14ac:dyDescent="0.4">
      <c r="A23" s="86"/>
      <c r="B23" s="86"/>
      <c r="C23" s="86"/>
      <c r="D23" s="86"/>
      <c r="E23" s="86"/>
      <c r="F23" s="86"/>
      <c r="G23" s="86"/>
      <c r="H23" s="87" t="s">
        <v>220</v>
      </c>
      <c r="I23" s="15" t="s">
        <v>99</v>
      </c>
      <c r="J23" s="15"/>
      <c r="K23" s="88" t="s">
        <v>221</v>
      </c>
      <c r="L23" s="86"/>
      <c r="M23" s="86"/>
      <c r="N23" s="86"/>
    </row>
    <row r="24" spans="1:22" ht="5.0999999999999996" customHeight="1" x14ac:dyDescent="0.4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22" ht="15" customHeight="1" x14ac:dyDescent="0.4">
      <c r="A25" s="42" t="s">
        <v>110</v>
      </c>
    </row>
    <row r="26" spans="1:22" ht="15" customHeight="1" x14ac:dyDescent="0.4">
      <c r="A26" s="42" t="s">
        <v>240</v>
      </c>
    </row>
    <row r="27" spans="1:22" ht="15" customHeight="1" x14ac:dyDescent="0.4">
      <c r="A27" s="42" t="s">
        <v>111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22" ht="15" customHeight="1" x14ac:dyDescent="0.4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30" spans="1:22" s="94" customFormat="1" ht="21" x14ac:dyDescent="0.4">
      <c r="A30" s="86"/>
      <c r="B30" s="86"/>
      <c r="C30" s="91" t="s">
        <v>112</v>
      </c>
      <c r="D30" s="92" t="str">
        <f>F16</f>
        <v>選択してください</v>
      </c>
      <c r="E30" s="93" t="s">
        <v>113</v>
      </c>
      <c r="F30" s="93"/>
      <c r="G30" s="93"/>
      <c r="H30" s="93"/>
      <c r="I30" s="93"/>
      <c r="J30" s="93"/>
      <c r="K30" s="93"/>
      <c r="L30" s="93"/>
      <c r="M30" s="93"/>
      <c r="N30" s="93"/>
      <c r="P30" s="38"/>
    </row>
    <row r="31" spans="1:22" ht="5.0999999999999996" customHeight="1" x14ac:dyDescent="0.4"/>
    <row r="32" spans="1:22" ht="27" customHeight="1" x14ac:dyDescent="0.4">
      <c r="A32" s="95" t="s">
        <v>114</v>
      </c>
      <c r="B32" s="96" t="str">
        <f>A13</f>
        <v>選択してください</v>
      </c>
      <c r="C32" s="97"/>
      <c r="D32" s="95" t="s">
        <v>115</v>
      </c>
      <c r="E32" s="96" t="str">
        <f>C13</f>
        <v>選択してください</v>
      </c>
      <c r="F32" s="97"/>
      <c r="G32" s="98" t="s">
        <v>8</v>
      </c>
      <c r="H32" s="99" t="s">
        <v>241</v>
      </c>
      <c r="I32" s="100" t="s">
        <v>9</v>
      </c>
      <c r="J32" s="100"/>
      <c r="K32" s="100" t="s">
        <v>10</v>
      </c>
      <c r="L32" s="100"/>
      <c r="M32" s="100" t="s">
        <v>11</v>
      </c>
      <c r="N32" s="100"/>
    </row>
    <row r="33" spans="1:22" ht="21" customHeight="1" x14ac:dyDescent="0.4">
      <c r="A33" s="101" t="s">
        <v>12</v>
      </c>
      <c r="B33" s="14" t="s">
        <v>18</v>
      </c>
      <c r="C33" s="101" t="s">
        <v>13</v>
      </c>
      <c r="D33" s="103" t="str">
        <f>VLOOKUP(B33,【保護】リスト!M2:O87,3,FALSE)</f>
        <v>碑法帖No.を選択すると自動で入力されます</v>
      </c>
      <c r="E33" s="103"/>
      <c r="F33" s="104"/>
      <c r="G33" s="105" t="s">
        <v>203</v>
      </c>
      <c r="H33" s="102" t="str">
        <f>H14</f>
        <v>選択してください</v>
      </c>
      <c r="I33" s="102" t="str">
        <f>I14</f>
        <v>選択してください</v>
      </c>
      <c r="J33" s="106" t="s">
        <v>204</v>
      </c>
      <c r="K33" s="102" t="str">
        <f>K14</f>
        <v>選択してください</v>
      </c>
      <c r="L33" s="106" t="s">
        <v>205</v>
      </c>
      <c r="M33" s="102" t="str">
        <f>M14</f>
        <v>選択してください</v>
      </c>
      <c r="N33" s="107" t="s">
        <v>206</v>
      </c>
      <c r="Q33" s="108" t="s">
        <v>222</v>
      </c>
      <c r="R33" s="63"/>
      <c r="S33" s="63"/>
      <c r="T33" s="63"/>
      <c r="U33" s="63"/>
      <c r="V33" s="64"/>
    </row>
    <row r="34" spans="1:22" ht="15" customHeight="1" x14ac:dyDescent="0.4">
      <c r="A34" s="109" t="s">
        <v>3</v>
      </c>
      <c r="B34" s="110"/>
      <c r="C34" s="111" t="str">
        <f>A15</f>
        <v>ミホン　ハナコ</v>
      </c>
      <c r="D34" s="112"/>
      <c r="E34" s="84" t="s">
        <v>4</v>
      </c>
      <c r="F34" s="60"/>
      <c r="G34" s="61"/>
      <c r="H34" s="83" t="s">
        <v>14</v>
      </c>
      <c r="I34" s="60"/>
      <c r="J34" s="60"/>
      <c r="K34" s="60"/>
      <c r="L34" s="60"/>
      <c r="M34" s="60"/>
      <c r="N34" s="61"/>
      <c r="Q34" s="69" t="s">
        <v>227</v>
      </c>
      <c r="R34" s="70"/>
      <c r="S34" s="70"/>
      <c r="T34" s="70"/>
      <c r="U34" s="70"/>
      <c r="V34" s="71"/>
    </row>
    <row r="35" spans="1:22" ht="21" customHeight="1" x14ac:dyDescent="0.4">
      <c r="A35" s="113" t="str">
        <f>A16</f>
        <v>見本　花子</v>
      </c>
      <c r="B35" s="114"/>
      <c r="C35" s="114"/>
      <c r="D35" s="115"/>
      <c r="E35" s="113" t="str">
        <f>A19</f>
        <v>090-9876-5432</v>
      </c>
      <c r="F35" s="114"/>
      <c r="G35" s="115"/>
      <c r="H35" s="116" t="str">
        <f>H19</f>
        <v>師系番号を選択すると自動で入力されます</v>
      </c>
      <c r="I35" s="117"/>
      <c r="J35" s="117"/>
      <c r="K35" s="117"/>
      <c r="L35" s="117"/>
      <c r="M35" s="117"/>
      <c r="N35" s="118"/>
      <c r="Q35" s="69" t="s">
        <v>228</v>
      </c>
      <c r="R35" s="119"/>
      <c r="S35" s="119"/>
      <c r="T35" s="119"/>
      <c r="U35" s="119"/>
      <c r="V35" s="120"/>
    </row>
    <row r="36" spans="1:22" ht="15" customHeight="1" x14ac:dyDescent="0.4">
      <c r="A36" s="84" t="s">
        <v>7</v>
      </c>
      <c r="B36" s="121" t="str">
        <f>B20</f>
        <v>１００－０００１</v>
      </c>
      <c r="C36" s="12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1"/>
      <c r="Q36" s="80" t="s">
        <v>223</v>
      </c>
      <c r="R36" s="81"/>
      <c r="S36" s="81"/>
      <c r="T36" s="81"/>
      <c r="U36" s="81"/>
      <c r="V36" s="82"/>
    </row>
    <row r="37" spans="1:22" ht="21" customHeight="1" x14ac:dyDescent="0.4">
      <c r="A37" s="80"/>
      <c r="B37" s="122" t="str">
        <f>B21</f>
        <v>東京都　千代田区　千代田　２－３－４　　ミホンマンション１０１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85"/>
    </row>
    <row r="38" spans="1:22" ht="5.0999999999999996" customHeight="1" x14ac:dyDescent="0.4"/>
    <row r="39" spans="1:22" ht="15" customHeight="1" x14ac:dyDescent="0.4">
      <c r="A39" s="42" t="s">
        <v>207</v>
      </c>
    </row>
    <row r="40" spans="1:22" ht="15" customHeight="1" x14ac:dyDescent="0.4">
      <c r="A40" s="42" t="s">
        <v>208</v>
      </c>
    </row>
    <row r="41" spans="1:22" ht="15" customHeight="1" x14ac:dyDescent="0.4">
      <c r="A41" s="42" t="s">
        <v>103</v>
      </c>
    </row>
    <row r="42" spans="1:22" ht="15" customHeight="1" x14ac:dyDescent="0.4">
      <c r="A42" s="42" t="s">
        <v>104</v>
      </c>
    </row>
    <row r="43" spans="1:22" ht="15" customHeight="1" x14ac:dyDescent="0.4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5" spans="1:22" ht="21" x14ac:dyDescent="0.4">
      <c r="A45" s="123" t="s">
        <v>209</v>
      </c>
      <c r="B45" s="123"/>
      <c r="C45" s="123"/>
      <c r="D45" s="123"/>
      <c r="E45" s="123"/>
      <c r="F45" s="123"/>
      <c r="G45" s="123"/>
      <c r="H45" s="124" t="s">
        <v>210</v>
      </c>
      <c r="I45" s="93"/>
      <c r="J45" s="93"/>
      <c r="K45" s="93"/>
      <c r="L45" s="93"/>
      <c r="M45" s="93"/>
      <c r="N45" s="93"/>
    </row>
    <row r="46" spans="1:22" ht="5.0999999999999996" customHeight="1" x14ac:dyDescent="0.4"/>
    <row r="47" spans="1:22" ht="15" customHeight="1" x14ac:dyDescent="0.4">
      <c r="A47" s="84" t="s">
        <v>12</v>
      </c>
      <c r="B47" s="121"/>
      <c r="C47" s="121"/>
      <c r="D47" s="125"/>
      <c r="E47" s="84" t="s">
        <v>211</v>
      </c>
      <c r="F47" s="60"/>
      <c r="G47" s="61"/>
      <c r="H47" s="101" t="s">
        <v>212</v>
      </c>
      <c r="I47" s="105" t="s">
        <v>213</v>
      </c>
      <c r="J47" s="105"/>
      <c r="K47" s="105"/>
      <c r="L47" s="105"/>
      <c r="M47" s="105"/>
      <c r="N47" s="126"/>
    </row>
    <row r="48" spans="1:22" ht="15" customHeight="1" x14ac:dyDescent="0.4">
      <c r="A48" s="80"/>
      <c r="B48" s="114"/>
      <c r="C48" s="114"/>
      <c r="D48" s="115"/>
      <c r="E48" s="127"/>
      <c r="F48" s="128"/>
      <c r="G48" s="129"/>
      <c r="H48" s="84" t="s">
        <v>15</v>
      </c>
      <c r="I48" s="60"/>
      <c r="J48" s="60"/>
      <c r="K48" s="60"/>
      <c r="L48" s="60"/>
      <c r="M48" s="60"/>
      <c r="N48" s="61"/>
    </row>
    <row r="49" spans="1:14" ht="15" customHeight="1" x14ac:dyDescent="0.4">
      <c r="A49" s="84" t="s">
        <v>13</v>
      </c>
      <c r="B49" s="121"/>
      <c r="C49" s="121"/>
      <c r="D49" s="125"/>
      <c r="E49" s="127"/>
      <c r="F49" s="128"/>
      <c r="G49" s="129"/>
      <c r="H49" s="127"/>
      <c r="I49" s="128"/>
      <c r="J49" s="128"/>
      <c r="K49" s="128"/>
      <c r="L49" s="128"/>
      <c r="M49" s="128"/>
      <c r="N49" s="129"/>
    </row>
    <row r="50" spans="1:14" ht="15" customHeight="1" x14ac:dyDescent="0.4">
      <c r="A50" s="80"/>
      <c r="B50" s="114"/>
      <c r="C50" s="114"/>
      <c r="D50" s="115"/>
      <c r="E50" s="113"/>
      <c r="F50" s="114"/>
      <c r="G50" s="115"/>
      <c r="H50" s="113"/>
      <c r="I50" s="114"/>
      <c r="J50" s="114"/>
      <c r="K50" s="114"/>
      <c r="L50" s="114"/>
      <c r="M50" s="114"/>
      <c r="N50" s="115"/>
    </row>
    <row r="51" spans="1:14" ht="15" customHeight="1" x14ac:dyDescent="0.4">
      <c r="A51" s="84" t="s">
        <v>3</v>
      </c>
      <c r="B51" s="60"/>
      <c r="C51" s="60"/>
      <c r="D51" s="60"/>
      <c r="E51" s="60"/>
      <c r="F51" s="60"/>
      <c r="G51" s="130" t="s">
        <v>242</v>
      </c>
      <c r="H51" s="131" t="s">
        <v>16</v>
      </c>
      <c r="I51" s="132"/>
      <c r="J51" s="132"/>
      <c r="K51" s="132"/>
      <c r="L51" s="132"/>
      <c r="M51" s="132"/>
      <c r="N51" s="133"/>
    </row>
    <row r="52" spans="1:14" ht="22.5" customHeight="1" x14ac:dyDescent="0.4">
      <c r="A52" s="127"/>
      <c r="B52" s="128"/>
      <c r="C52" s="128"/>
      <c r="D52" s="128"/>
      <c r="E52" s="128"/>
      <c r="F52" s="128"/>
      <c r="G52" s="129"/>
      <c r="H52" s="134" t="s">
        <v>214</v>
      </c>
      <c r="I52" s="135"/>
      <c r="J52" s="135"/>
      <c r="K52" s="135"/>
      <c r="L52" s="135"/>
      <c r="M52" s="135"/>
      <c r="N52" s="136"/>
    </row>
    <row r="53" spans="1:14" ht="22.5" customHeight="1" x14ac:dyDescent="0.4">
      <c r="A53" s="113"/>
      <c r="B53" s="114"/>
      <c r="C53" s="114"/>
      <c r="D53" s="114"/>
      <c r="E53" s="114"/>
      <c r="F53" s="114"/>
      <c r="G53" s="115"/>
      <c r="H53" s="116" t="s">
        <v>243</v>
      </c>
      <c r="I53" s="117"/>
      <c r="J53" s="117"/>
      <c r="K53" s="117"/>
      <c r="L53" s="117"/>
      <c r="M53" s="117"/>
      <c r="N53" s="118"/>
    </row>
  </sheetData>
  <sheetProtection algorithmName="SHA-512" hashValue="7wcJ03ncAmDSWhAtzI+VJ3hrnRGckX01cMY9fh9/nHsWoQOYCez7beK0a9QT38JWDeiNbYSnBqDrsTuIygC3pg==" saltValue="zZYIVFSnQZep0joTsnlOcw==" spinCount="100000" sheet="1" selectLockedCells="1"/>
  <mergeCells count="49">
    <mergeCell ref="C34:D34"/>
    <mergeCell ref="G16:H17"/>
    <mergeCell ref="I16:M17"/>
    <mergeCell ref="A14:D14"/>
    <mergeCell ref="E14:E15"/>
    <mergeCell ref="F14:F15"/>
    <mergeCell ref="F16:F17"/>
    <mergeCell ref="H14:H15"/>
    <mergeCell ref="I14:I15"/>
    <mergeCell ref="K14:K15"/>
    <mergeCell ref="M14:M15"/>
    <mergeCell ref="G14:G15"/>
    <mergeCell ref="A16:D17"/>
    <mergeCell ref="A15:D15"/>
    <mergeCell ref="B20:C20"/>
    <mergeCell ref="B21:M21"/>
    <mergeCell ref="A1:N1"/>
    <mergeCell ref="A12:B12"/>
    <mergeCell ref="C12:D12"/>
    <mergeCell ref="A13:B13"/>
    <mergeCell ref="C13:D13"/>
    <mergeCell ref="E12:N12"/>
    <mergeCell ref="E13:N13"/>
    <mergeCell ref="A18:D18"/>
    <mergeCell ref="E18:G18"/>
    <mergeCell ref="A19:D19"/>
    <mergeCell ref="E19:G19"/>
    <mergeCell ref="H19:N19"/>
    <mergeCell ref="H53:N53"/>
    <mergeCell ref="A52:G53"/>
    <mergeCell ref="B36:C36"/>
    <mergeCell ref="B37:M37"/>
    <mergeCell ref="A45:G45"/>
    <mergeCell ref="I23:J23"/>
    <mergeCell ref="H49:N50"/>
    <mergeCell ref="H51:N51"/>
    <mergeCell ref="E48:G50"/>
    <mergeCell ref="H52:N52"/>
    <mergeCell ref="D33:F33"/>
    <mergeCell ref="A35:D35"/>
    <mergeCell ref="E35:G35"/>
    <mergeCell ref="H35:N35"/>
    <mergeCell ref="M32:N32"/>
    <mergeCell ref="K32:L32"/>
    <mergeCell ref="I32:J32"/>
    <mergeCell ref="B32:C32"/>
    <mergeCell ref="E32:F32"/>
    <mergeCell ref="B47:D48"/>
    <mergeCell ref="B49:D50"/>
  </mergeCells>
  <phoneticPr fontId="1"/>
  <conditionalFormatting sqref="A13 C13">
    <cfRule type="cellIs" dxfId="32" priority="34" operator="equal">
      <formula>"選択してください"</formula>
    </cfRule>
    <cfRule type="containsBlanks" dxfId="31" priority="33">
      <formula>LEN(TRIM(A13))=0</formula>
    </cfRule>
  </conditionalFormatting>
  <conditionalFormatting sqref="A15">
    <cfRule type="containsBlanks" dxfId="30" priority="31">
      <formula>LEN(TRIM(A15))=0</formula>
    </cfRule>
    <cfRule type="containsText" dxfId="29" priority="32" operator="containsText" text="見本　花子">
      <formula>NOT(ISERROR(SEARCH("見本　花子",A15)))</formula>
    </cfRule>
  </conditionalFormatting>
  <conditionalFormatting sqref="A15:D15">
    <cfRule type="containsText" dxfId="28" priority="3" operator="containsText" text="ミホン　ハナコ">
      <formula>NOT(ISERROR(SEARCH("ミホン　ハナコ",A15)))</formula>
    </cfRule>
  </conditionalFormatting>
  <conditionalFormatting sqref="A15:D17">
    <cfRule type="containsBlanks" dxfId="27" priority="35">
      <formula>LEN(TRIM(A15))=0</formula>
    </cfRule>
  </conditionalFormatting>
  <conditionalFormatting sqref="A16:D17">
    <cfRule type="containsText" dxfId="26" priority="2" operator="containsText" text="見本　花子">
      <formula>NOT(ISERROR(SEARCH("見本　花子",A16)))</formula>
    </cfRule>
  </conditionalFormatting>
  <conditionalFormatting sqref="A19:D19">
    <cfRule type="containsText" dxfId="25" priority="23" operator="containsText" text="090-9876-5432">
      <formula>NOT(ISERROR(SEARCH("090-9876-5432",A19)))</formula>
    </cfRule>
  </conditionalFormatting>
  <conditionalFormatting sqref="A35:D35">
    <cfRule type="containsText" dxfId="24" priority="11" operator="containsText" text="見本　花子">
      <formula>NOT(ISERROR(SEARCH("見本　花子",A35)))</formula>
    </cfRule>
  </conditionalFormatting>
  <conditionalFormatting sqref="A19:G19">
    <cfRule type="containsBlanks" dxfId="23" priority="21">
      <formula>LEN(TRIM(A19))=0</formula>
    </cfRule>
  </conditionalFormatting>
  <conditionalFormatting sqref="B33">
    <cfRule type="containsText" dxfId="22" priority="14" operator="containsText" text="選択してください">
      <formula>NOT(ISERROR(SEARCH("選択してください",B33)))</formula>
    </cfRule>
  </conditionalFormatting>
  <conditionalFormatting sqref="B37 B38:M38">
    <cfRule type="containsText" dxfId="21" priority="7" operator="containsText" text="東京都　千代田区　千代田　２－３－４　　ミホンマンション１０１">
      <formula>NOT(ISERROR(SEARCH("東京都　千代田区　千代田　２－３－４　　ミホンマンション１０１",B37)))</formula>
    </cfRule>
  </conditionalFormatting>
  <conditionalFormatting sqref="B20:C20 B21:M21">
    <cfRule type="containsBlanks" dxfId="20" priority="17">
      <formula>LEN(TRIM(B20))=0</formula>
    </cfRule>
  </conditionalFormatting>
  <conditionalFormatting sqref="B20:C20">
    <cfRule type="containsText" dxfId="19" priority="19" operator="containsText" text="１００－０００１">
      <formula>NOT(ISERROR(SEARCH("１００－０００１",B20)))</formula>
    </cfRule>
  </conditionalFormatting>
  <conditionalFormatting sqref="B32:C32 E32:F32">
    <cfRule type="containsText" dxfId="18" priority="15" operator="containsText" text="選択してください">
      <formula>NOT(ISERROR(SEARCH("選択してください",B32)))</formula>
    </cfRule>
  </conditionalFormatting>
  <conditionalFormatting sqref="B36:C36">
    <cfRule type="containsText" dxfId="17" priority="8" operator="containsText" text="１００－０００１">
      <formula>NOT(ISERROR(SEARCH("１００－０００１",B36)))</formula>
    </cfRule>
  </conditionalFormatting>
  <conditionalFormatting sqref="B21:M21">
    <cfRule type="containsText" dxfId="16" priority="18" operator="containsText" text="東京都　千代田区　千代田　２－３－４　　ミホンマンション１０１">
      <formula>NOT(ISERROR(SEARCH("東京都　千代田区　千代田　２－３－４　　ミホンマンション１０１",B21)))</formula>
    </cfRule>
  </conditionalFormatting>
  <conditionalFormatting sqref="C34:D34">
    <cfRule type="containsText" dxfId="15" priority="1" operator="containsText" text="ミホン　ハナコ">
      <formula>NOT(ISERROR(SEARCH("ミホン　ハナコ",C34)))</formula>
    </cfRule>
  </conditionalFormatting>
  <conditionalFormatting sqref="D30">
    <cfRule type="containsText" dxfId="14" priority="16" operator="containsText" text="選択してください">
      <formula>NOT(ISERROR(SEARCH("選択してください",D30)))</formula>
    </cfRule>
  </conditionalFormatting>
  <conditionalFormatting sqref="D33:F33">
    <cfRule type="containsText" dxfId="13" priority="13" operator="containsText" text="碑法帖No.を選択すると自動で入力されます">
      <formula>NOT(ISERROR(SEARCH("碑法帖No.を選択すると自動で入力されます",D33)))</formula>
    </cfRule>
  </conditionalFormatting>
  <conditionalFormatting sqref="E19:G19">
    <cfRule type="containsText" dxfId="12" priority="22" operator="containsText" text="サンプル会">
      <formula>NOT(ISERROR(SEARCH("サンプル会",E19)))</formula>
    </cfRule>
  </conditionalFormatting>
  <conditionalFormatting sqref="E35:G35">
    <cfRule type="containsText" dxfId="11" priority="10" operator="containsText" text="090-9876-5432">
      <formula>NOT(ISERROR(SEARCH("090-9876-5432",E35)))</formula>
    </cfRule>
  </conditionalFormatting>
  <conditionalFormatting sqref="F14:F17">
    <cfRule type="containsText" dxfId="10" priority="28" operator="containsText" text="選択してください">
      <formula>NOT(ISERROR(SEARCH("選択してください",F14)))</formula>
    </cfRule>
    <cfRule type="containsBlanks" dxfId="9" priority="29">
      <formula>LEN(TRIM(F14))=0</formula>
    </cfRule>
  </conditionalFormatting>
  <conditionalFormatting sqref="H14:I15 K14:K15 M14:M15">
    <cfRule type="containsBlanks" dxfId="8" priority="26">
      <formula>LEN(TRIM(H14))=0</formula>
    </cfRule>
    <cfRule type="containsText" dxfId="7" priority="27" operator="containsText" text="選択してください">
      <formula>NOT(ISERROR(SEARCH("選択してください",H14)))</formula>
    </cfRule>
  </conditionalFormatting>
  <conditionalFormatting sqref="H33:I33 K33 M33">
    <cfRule type="containsText" dxfId="6" priority="12" operator="containsText" text="選択してください">
      <formula>NOT(ISERROR(SEARCH("選択してください",H33)))</formula>
    </cfRule>
  </conditionalFormatting>
  <conditionalFormatting sqref="H19:N19">
    <cfRule type="containsText" dxfId="5" priority="20" operator="containsText" text="師系番号を選択すると自動で入力されます">
      <formula>NOT(ISERROR(SEARCH("師系番号を選択すると自動で入力されます",H19)))</formula>
    </cfRule>
  </conditionalFormatting>
  <conditionalFormatting sqref="H35:N35">
    <cfRule type="containsText" dxfId="4" priority="9" operator="containsText" text="師系番号を選択すると自動で入力されます">
      <formula>NOT(ISERROR(SEARCH("師系番号を選択すると自動で入力されます",H35)))</formula>
    </cfRule>
  </conditionalFormatting>
  <conditionalFormatting sqref="I23:J23">
    <cfRule type="containsBlanks" dxfId="3" priority="5">
      <formula>LEN(TRIM(I23))=0</formula>
    </cfRule>
    <cfRule type="containsText" dxfId="2" priority="6" operator="containsText" text="00">
      <formula>NOT(ISERROR(SEARCH("00",I23)))</formula>
    </cfRule>
  </conditionalFormatting>
  <conditionalFormatting sqref="I16:M17">
    <cfRule type="containsBlanks" dxfId="1" priority="24">
      <formula>LEN(TRIM(I16))=0</formula>
    </cfRule>
    <cfRule type="containsText" dxfId="0" priority="25" operator="containsText" text="00">
      <formula>NOT(ISERROR(SEARCH("00",I16)))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807FB5F-4F22-48D4-B313-C2F21AF438F9}">
          <x14:formula1>
            <xm:f>【保護】リスト!$A$2:$A$5</xm:f>
          </x14:formula1>
          <xm:sqref>A13</xm:sqref>
        </x14:dataValidation>
        <x14:dataValidation type="list" allowBlank="1" showInputMessage="1" showErrorMessage="1" xr:uid="{5AE46719-5AEE-4155-B469-FE59A9536F6C}">
          <x14:formula1>
            <xm:f>【保護】リスト!$B$2:$B$5</xm:f>
          </x14:formula1>
          <xm:sqref>C13</xm:sqref>
        </x14:dataValidation>
        <x14:dataValidation type="list" allowBlank="1" showInputMessage="1" showErrorMessage="1" xr:uid="{85126C99-7C34-425B-B797-79824FE7875E}">
          <x14:formula1>
            <xm:f>【保護】リスト!$A$8:$A$10</xm:f>
          </x14:formula1>
          <xm:sqref>F14:F15</xm:sqref>
        </x14:dataValidation>
        <x14:dataValidation type="list" allowBlank="1" showInputMessage="1" showErrorMessage="1" xr:uid="{642E55E4-09A2-4DDB-A725-D30FBFF84F92}">
          <x14:formula1>
            <xm:f>【保護】リスト!$D$2:$D$60</xm:f>
          </x14:formula1>
          <xm:sqref>F16:F17</xm:sqref>
        </x14:dataValidation>
        <x14:dataValidation type="list" allowBlank="1" showInputMessage="1" showErrorMessage="1" xr:uid="{2E45D654-4DD8-4C9F-9793-203E19464E79}">
          <x14:formula1>
            <xm:f>【保護】リスト!$H$2:$H$6</xm:f>
          </x14:formula1>
          <xm:sqref>H14:H15</xm:sqref>
        </x14:dataValidation>
        <x14:dataValidation type="list" allowBlank="1" showInputMessage="1" showErrorMessage="1" xr:uid="{99F4A46F-D9E1-47C9-969E-85BDE402E974}">
          <x14:formula1>
            <xm:f>【保護】リスト!$I$2:$I$66</xm:f>
          </x14:formula1>
          <xm:sqref>I14:I15</xm:sqref>
        </x14:dataValidation>
        <x14:dataValidation type="list" allowBlank="1" showInputMessage="1" showErrorMessage="1" xr:uid="{2FC02F2F-729E-41C2-B1F0-1C5BE112AA17}">
          <x14:formula1>
            <xm:f>【保護】リスト!$J$2:$J$14</xm:f>
          </x14:formula1>
          <xm:sqref>K14:K15</xm:sqref>
        </x14:dataValidation>
        <x14:dataValidation type="list" allowBlank="1" showInputMessage="1" showErrorMessage="1" xr:uid="{C6B5FB94-FB5D-4F93-B73F-FD540DFA008D}">
          <x14:formula1>
            <xm:f>【保護】リスト!$K$2:$K$33</xm:f>
          </x14:formula1>
          <xm:sqref>M14:M15</xm:sqref>
        </x14:dataValidation>
        <x14:dataValidation type="list" allowBlank="1" showInputMessage="1" showErrorMessage="1" xr:uid="{4226035A-B779-4C3C-B5EB-CED3AC1D690B}">
          <x14:formula1>
            <xm:f>【保護】リスト!$M$2:$M$87</xm:f>
          </x14:formula1>
          <xm:sqref>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0B98-D2C6-4C87-B21D-F3947D3ECE6A}">
  <dimension ref="A1:O87"/>
  <sheetViews>
    <sheetView topLeftCell="A29" workbookViewId="0">
      <selection activeCell="D2" sqref="D2:F52"/>
    </sheetView>
  </sheetViews>
  <sheetFormatPr defaultRowHeight="18.75" x14ac:dyDescent="0.4"/>
  <cols>
    <col min="1" max="2" width="17.25" bestFit="1" customWidth="1"/>
    <col min="4" max="4" width="17.25" bestFit="1" customWidth="1"/>
    <col min="5" max="5" width="15.125" bestFit="1" customWidth="1"/>
    <col min="6" max="6" width="39.25" bestFit="1" customWidth="1"/>
    <col min="8" max="11" width="17.25" bestFit="1" customWidth="1"/>
    <col min="13" max="13" width="17.25" bestFit="1" customWidth="1"/>
    <col min="14" max="14" width="41.375" bestFit="1" customWidth="1"/>
    <col min="15" max="15" width="44.375" bestFit="1" customWidth="1"/>
  </cols>
  <sheetData>
    <row r="1" spans="1:15" x14ac:dyDescent="0.4">
      <c r="A1" s="1" t="s">
        <v>17</v>
      </c>
      <c r="B1" s="1"/>
      <c r="D1" s="1" t="s">
        <v>32</v>
      </c>
      <c r="E1" s="4"/>
      <c r="F1" s="4"/>
      <c r="H1" t="s">
        <v>88</v>
      </c>
      <c r="M1" s="1" t="s">
        <v>116</v>
      </c>
      <c r="N1" s="4"/>
      <c r="O1" s="1"/>
    </row>
    <row r="2" spans="1:15" x14ac:dyDescent="0.4">
      <c r="A2" s="2" t="s">
        <v>18</v>
      </c>
      <c r="B2" s="2" t="s">
        <v>18</v>
      </c>
      <c r="D2" s="2" t="s">
        <v>18</v>
      </c>
      <c r="E2" s="5"/>
      <c r="F2" s="2" t="s">
        <v>101</v>
      </c>
      <c r="H2" s="9" t="s">
        <v>18</v>
      </c>
      <c r="I2" s="2" t="s">
        <v>18</v>
      </c>
      <c r="J2" s="9" t="s">
        <v>18</v>
      </c>
      <c r="K2" s="2" t="s">
        <v>18</v>
      </c>
      <c r="M2" s="2" t="s">
        <v>18</v>
      </c>
      <c r="N2" s="12" t="s">
        <v>117</v>
      </c>
      <c r="O2" s="2" t="s">
        <v>117</v>
      </c>
    </row>
    <row r="3" spans="1:15" x14ac:dyDescent="0.15">
      <c r="A3" s="3" t="s">
        <v>19</v>
      </c>
      <c r="B3" s="3" t="s">
        <v>22</v>
      </c>
      <c r="D3" s="6">
        <v>2</v>
      </c>
      <c r="E3" s="7" t="s">
        <v>33</v>
      </c>
      <c r="F3" s="5" t="str">
        <f>D3&amp;"　"&amp;E3</f>
        <v>2　植竹 由貴</v>
      </c>
      <c r="H3" s="10" t="s">
        <v>89</v>
      </c>
      <c r="I3" s="11" t="s">
        <v>93</v>
      </c>
      <c r="J3" s="10">
        <v>1</v>
      </c>
      <c r="K3" s="8">
        <v>1</v>
      </c>
      <c r="M3" s="13">
        <f>ROW()-2</f>
        <v>1</v>
      </c>
      <c r="N3" s="12" t="s">
        <v>118</v>
      </c>
      <c r="O3" s="3" t="str">
        <f>M3&amp;"　"&amp;N3</f>
        <v>1　甲骨文</v>
      </c>
    </row>
    <row r="4" spans="1:15" x14ac:dyDescent="0.15">
      <c r="A4" s="3" t="s">
        <v>20</v>
      </c>
      <c r="B4" s="3" t="s">
        <v>23</v>
      </c>
      <c r="D4" s="6">
        <v>4</v>
      </c>
      <c r="E4" s="7" t="s">
        <v>34</v>
      </c>
      <c r="F4" s="5" t="str">
        <f t="shared" ref="F4:F52" si="0">D4&amp;"　"&amp;E4</f>
        <v>4　重信 琇煌</v>
      </c>
      <c r="H4" s="10" t="s">
        <v>90</v>
      </c>
      <c r="I4" s="8">
        <v>2</v>
      </c>
      <c r="J4" s="10">
        <v>2</v>
      </c>
      <c r="K4" s="8">
        <v>2</v>
      </c>
      <c r="M4" s="13">
        <f t="shared" ref="M4:M67" si="1">ROW()-2</f>
        <v>2</v>
      </c>
      <c r="N4" s="12" t="s">
        <v>119</v>
      </c>
      <c r="O4" s="3" t="str">
        <f t="shared" ref="O4:O67" si="2">M4&amp;"　"&amp;N4</f>
        <v>2　金文（金文集Ⅰ・Ⅱ・Ⅲ）</v>
      </c>
    </row>
    <row r="5" spans="1:15" x14ac:dyDescent="0.15">
      <c r="A5" s="3" t="s">
        <v>21</v>
      </c>
      <c r="B5" s="3" t="s">
        <v>24</v>
      </c>
      <c r="D5" s="6" t="s">
        <v>35</v>
      </c>
      <c r="E5" s="7" t="s">
        <v>36</v>
      </c>
      <c r="F5" s="5" t="str">
        <f t="shared" si="0"/>
        <v>6A　牧野　霽峰</v>
      </c>
      <c r="H5" s="10" t="s">
        <v>91</v>
      </c>
      <c r="I5" s="8">
        <v>3</v>
      </c>
      <c r="J5" s="10">
        <v>3</v>
      </c>
      <c r="K5" s="8">
        <v>3</v>
      </c>
      <c r="M5" s="13">
        <f t="shared" si="1"/>
        <v>3</v>
      </c>
      <c r="N5" s="12" t="s">
        <v>120</v>
      </c>
      <c r="O5" s="3" t="str">
        <f t="shared" si="2"/>
        <v>3　石鼓文</v>
      </c>
    </row>
    <row r="6" spans="1:15" x14ac:dyDescent="0.15">
      <c r="D6" s="6">
        <v>7</v>
      </c>
      <c r="E6" s="7" t="s">
        <v>37</v>
      </c>
      <c r="F6" s="5" t="str">
        <f t="shared" si="0"/>
        <v>7　阿内 春美</v>
      </c>
      <c r="H6" s="10" t="s">
        <v>92</v>
      </c>
      <c r="I6" s="8">
        <v>4</v>
      </c>
      <c r="J6" s="10">
        <v>4</v>
      </c>
      <c r="K6" s="8">
        <v>4</v>
      </c>
      <c r="M6" s="13">
        <f t="shared" si="1"/>
        <v>4</v>
      </c>
      <c r="N6" s="12" t="s">
        <v>121</v>
      </c>
      <c r="O6" s="3" t="str">
        <f t="shared" si="2"/>
        <v>4　権量銘</v>
      </c>
    </row>
    <row r="7" spans="1:15" x14ac:dyDescent="0.15">
      <c r="A7" s="1" t="s">
        <v>29</v>
      </c>
      <c r="D7" s="6">
        <v>9</v>
      </c>
      <c r="E7" s="7" t="s">
        <v>38</v>
      </c>
      <c r="F7" s="5" t="str">
        <f t="shared" si="0"/>
        <v>9　岡田 櫂歌</v>
      </c>
      <c r="I7" s="8">
        <v>5</v>
      </c>
      <c r="J7" s="10">
        <v>5</v>
      </c>
      <c r="K7" s="8">
        <v>5</v>
      </c>
      <c r="M7" s="13">
        <f t="shared" si="1"/>
        <v>5</v>
      </c>
      <c r="N7" s="12" t="s">
        <v>122</v>
      </c>
      <c r="O7" s="3" t="str">
        <f t="shared" si="2"/>
        <v>5　泰山刻石</v>
      </c>
    </row>
    <row r="8" spans="1:15" x14ac:dyDescent="0.15">
      <c r="A8" s="2" t="s">
        <v>18</v>
      </c>
      <c r="D8" s="6">
        <v>12</v>
      </c>
      <c r="E8" s="7" t="s">
        <v>39</v>
      </c>
      <c r="F8" s="5" t="str">
        <f t="shared" si="0"/>
        <v>12　門脇 華雪</v>
      </c>
      <c r="I8" s="8">
        <v>6</v>
      </c>
      <c r="J8" s="10">
        <v>6</v>
      </c>
      <c r="K8" s="8">
        <v>6</v>
      </c>
      <c r="M8" s="13">
        <f t="shared" si="1"/>
        <v>6</v>
      </c>
      <c r="N8" s="12" t="s">
        <v>123</v>
      </c>
      <c r="O8" s="3" t="str">
        <f t="shared" si="2"/>
        <v>6　瓦当文集</v>
      </c>
    </row>
    <row r="9" spans="1:15" x14ac:dyDescent="0.15">
      <c r="A9" s="3" t="s">
        <v>30</v>
      </c>
      <c r="D9" s="6" t="s">
        <v>40</v>
      </c>
      <c r="E9" s="7" t="s">
        <v>41</v>
      </c>
      <c r="F9" s="5" t="str">
        <f t="shared" si="0"/>
        <v>13A　神谷　美喜</v>
      </c>
      <c r="I9" s="8">
        <v>7</v>
      </c>
      <c r="J9" s="10">
        <v>7</v>
      </c>
      <c r="K9" s="8">
        <v>7</v>
      </c>
      <c r="M9" s="13">
        <f t="shared" si="1"/>
        <v>7</v>
      </c>
      <c r="N9" s="12" t="s">
        <v>124</v>
      </c>
      <c r="O9" s="3" t="str">
        <f t="shared" si="2"/>
        <v>7　塼文集</v>
      </c>
    </row>
    <row r="10" spans="1:15" x14ac:dyDescent="0.15">
      <c r="A10" s="3" t="s">
        <v>31</v>
      </c>
      <c r="D10" s="6" t="s">
        <v>42</v>
      </c>
      <c r="E10" s="7" t="s">
        <v>43</v>
      </c>
      <c r="F10" s="5" t="str">
        <f t="shared" si="0"/>
        <v>13B　佐藤　瑞泉</v>
      </c>
      <c r="I10" s="8">
        <v>8</v>
      </c>
      <c r="J10" s="10">
        <v>8</v>
      </c>
      <c r="K10" s="8">
        <v>8</v>
      </c>
      <c r="M10" s="13">
        <f t="shared" si="1"/>
        <v>8</v>
      </c>
      <c r="N10" s="12" t="s">
        <v>125</v>
      </c>
      <c r="O10" s="3" t="str">
        <f t="shared" si="2"/>
        <v>8　開通褒斜道刻石</v>
      </c>
    </row>
    <row r="11" spans="1:15" x14ac:dyDescent="0.15">
      <c r="D11" s="6">
        <v>23</v>
      </c>
      <c r="E11" s="7" t="s">
        <v>44</v>
      </c>
      <c r="F11" s="5" t="str">
        <f t="shared" si="0"/>
        <v>23　仲田 美香</v>
      </c>
      <c r="I11" s="8">
        <v>9</v>
      </c>
      <c r="J11" s="10">
        <v>9</v>
      </c>
      <c r="K11" s="8">
        <v>9</v>
      </c>
      <c r="M11" s="13">
        <f t="shared" si="1"/>
        <v>9</v>
      </c>
      <c r="N11" s="12" t="s">
        <v>126</v>
      </c>
      <c r="O11" s="3" t="str">
        <f t="shared" si="2"/>
        <v>9　石門頌</v>
      </c>
    </row>
    <row r="12" spans="1:15" x14ac:dyDescent="0.15">
      <c r="D12" s="6">
        <v>32</v>
      </c>
      <c r="E12" s="7" t="s">
        <v>45</v>
      </c>
      <c r="F12" s="5" t="str">
        <f t="shared" si="0"/>
        <v>32　網代 澄亭</v>
      </c>
      <c r="I12" s="8">
        <v>10</v>
      </c>
      <c r="J12" s="10">
        <v>10</v>
      </c>
      <c r="K12" s="8">
        <v>10</v>
      </c>
      <c r="M12" s="13">
        <f t="shared" si="1"/>
        <v>10</v>
      </c>
      <c r="N12" s="12" t="s">
        <v>127</v>
      </c>
      <c r="O12" s="3" t="str">
        <f t="shared" si="2"/>
        <v>10　乙瑛碑</v>
      </c>
    </row>
    <row r="13" spans="1:15" x14ac:dyDescent="0.15">
      <c r="D13" s="6" t="s">
        <v>46</v>
      </c>
      <c r="E13" s="7" t="s">
        <v>47</v>
      </c>
      <c r="F13" s="5" t="str">
        <f t="shared" si="0"/>
        <v>32A　庄司　紅邨</v>
      </c>
      <c r="I13" s="8">
        <v>11</v>
      </c>
      <c r="J13" s="10">
        <v>11</v>
      </c>
      <c r="K13" s="8">
        <v>11</v>
      </c>
      <c r="M13" s="13">
        <f t="shared" si="1"/>
        <v>11</v>
      </c>
      <c r="N13" s="12" t="s">
        <v>128</v>
      </c>
      <c r="O13" s="3" t="str">
        <f t="shared" si="2"/>
        <v>11　礼器碑</v>
      </c>
    </row>
    <row r="14" spans="1:15" x14ac:dyDescent="0.15">
      <c r="D14" s="6">
        <v>36</v>
      </c>
      <c r="E14" s="7" t="s">
        <v>48</v>
      </c>
      <c r="F14" s="5" t="str">
        <f t="shared" si="0"/>
        <v>36　洪　石峰</v>
      </c>
      <c r="I14" s="8">
        <v>12</v>
      </c>
      <c r="J14" s="10">
        <v>12</v>
      </c>
      <c r="K14" s="8">
        <v>12</v>
      </c>
      <c r="M14" s="13">
        <f t="shared" si="1"/>
        <v>12</v>
      </c>
      <c r="N14" s="12" t="s">
        <v>129</v>
      </c>
      <c r="O14" s="3" t="str">
        <f t="shared" si="2"/>
        <v>12　孔宙碑</v>
      </c>
    </row>
    <row r="15" spans="1:15" x14ac:dyDescent="0.15">
      <c r="D15" s="6" t="s">
        <v>49</v>
      </c>
      <c r="E15" s="7" t="s">
        <v>50</v>
      </c>
      <c r="F15" s="5" t="str">
        <f t="shared" si="0"/>
        <v>37A　甲斐 あや子</v>
      </c>
      <c r="I15" s="8">
        <v>13</v>
      </c>
      <c r="K15" s="8">
        <v>13</v>
      </c>
      <c r="M15" s="13">
        <f t="shared" si="1"/>
        <v>13</v>
      </c>
      <c r="N15" s="12" t="s">
        <v>130</v>
      </c>
      <c r="O15" s="3" t="str">
        <f t="shared" si="2"/>
        <v>13　西狭頌</v>
      </c>
    </row>
    <row r="16" spans="1:15" x14ac:dyDescent="0.15">
      <c r="D16" s="6" t="s">
        <v>51</v>
      </c>
      <c r="E16" s="7" t="s">
        <v>52</v>
      </c>
      <c r="F16" s="5" t="str">
        <f t="shared" si="0"/>
        <v>37B　尾田川 敏子</v>
      </c>
      <c r="I16" s="8">
        <v>14</v>
      </c>
      <c r="K16" s="8">
        <v>14</v>
      </c>
      <c r="M16" s="13">
        <f t="shared" si="1"/>
        <v>14</v>
      </c>
      <c r="N16" s="12" t="s">
        <v>131</v>
      </c>
      <c r="O16" s="3" t="str">
        <f t="shared" si="2"/>
        <v>14　曹全碑</v>
      </c>
    </row>
    <row r="17" spans="4:15" x14ac:dyDescent="0.15">
      <c r="D17" s="6">
        <v>39</v>
      </c>
      <c r="E17" s="7" t="s">
        <v>53</v>
      </c>
      <c r="F17" s="5" t="str">
        <f t="shared" si="0"/>
        <v>39　長田　春洋</v>
      </c>
      <c r="I17" s="8">
        <v>15</v>
      </c>
      <c r="K17" s="8">
        <v>15</v>
      </c>
      <c r="M17" s="13">
        <f t="shared" si="1"/>
        <v>15</v>
      </c>
      <c r="N17" s="12" t="s">
        <v>132</v>
      </c>
      <c r="O17" s="3" t="str">
        <f t="shared" si="2"/>
        <v>15　張遷碑</v>
      </c>
    </row>
    <row r="18" spans="4:15" x14ac:dyDescent="0.15">
      <c r="D18" s="6">
        <v>40</v>
      </c>
      <c r="E18" s="7" t="s">
        <v>54</v>
      </c>
      <c r="F18" s="5" t="str">
        <f t="shared" si="0"/>
        <v>40　森川 星葉</v>
      </c>
      <c r="I18" s="8">
        <v>16</v>
      </c>
      <c r="K18" s="8">
        <v>16</v>
      </c>
      <c r="M18" s="13">
        <f t="shared" si="1"/>
        <v>16</v>
      </c>
      <c r="N18" s="12" t="s">
        <v>133</v>
      </c>
      <c r="O18" s="3" t="str">
        <f t="shared" si="2"/>
        <v>16　木簡（木簡残紙集１・２・３）</v>
      </c>
    </row>
    <row r="19" spans="4:15" x14ac:dyDescent="0.15">
      <c r="D19" s="6">
        <v>44</v>
      </c>
      <c r="E19" s="7" t="s">
        <v>55</v>
      </c>
      <c r="F19" s="5" t="str">
        <f t="shared" si="0"/>
        <v>44　山口　景芳</v>
      </c>
      <c r="I19" s="8">
        <v>17</v>
      </c>
      <c r="K19" s="8">
        <v>17</v>
      </c>
      <c r="M19" s="13">
        <f t="shared" si="1"/>
        <v>17</v>
      </c>
      <c r="N19" s="12" t="s">
        <v>134</v>
      </c>
      <c r="O19" s="3" t="str">
        <f t="shared" si="2"/>
        <v>17　小楷集</v>
      </c>
    </row>
    <row r="20" spans="4:15" x14ac:dyDescent="0.15">
      <c r="D20" s="6" t="s">
        <v>56</v>
      </c>
      <c r="E20" s="7" t="s">
        <v>229</v>
      </c>
      <c r="F20" s="5" t="str">
        <f t="shared" si="0"/>
        <v>48A　齊藤 華秀</v>
      </c>
      <c r="I20" s="8">
        <v>18</v>
      </c>
      <c r="K20" s="8">
        <v>18</v>
      </c>
      <c r="M20" s="13">
        <f t="shared" si="1"/>
        <v>18</v>
      </c>
      <c r="N20" s="12" t="s">
        <v>135</v>
      </c>
      <c r="O20" s="3" t="str">
        <f t="shared" si="2"/>
        <v>18　天発神讖碑</v>
      </c>
    </row>
    <row r="21" spans="4:15" x14ac:dyDescent="0.15">
      <c r="D21" s="6" t="s">
        <v>57</v>
      </c>
      <c r="E21" s="7" t="s">
        <v>58</v>
      </c>
      <c r="F21" s="5" t="str">
        <f t="shared" si="0"/>
        <v>48D　江口 紫光</v>
      </c>
      <c r="I21" s="8">
        <v>19</v>
      </c>
      <c r="K21" s="8">
        <v>19</v>
      </c>
      <c r="M21" s="13">
        <f t="shared" si="1"/>
        <v>19</v>
      </c>
      <c r="N21" s="12" t="s">
        <v>136</v>
      </c>
      <c r="O21" s="3" t="str">
        <f t="shared" si="2"/>
        <v>19　月儀帖</v>
      </c>
    </row>
    <row r="22" spans="4:15" x14ac:dyDescent="0.15">
      <c r="D22" s="6">
        <v>56</v>
      </c>
      <c r="E22" s="7" t="s">
        <v>59</v>
      </c>
      <c r="F22" s="5" t="str">
        <f t="shared" si="0"/>
        <v>56　小林 光葉</v>
      </c>
      <c r="I22" s="8">
        <v>20</v>
      </c>
      <c r="K22" s="8">
        <v>20</v>
      </c>
      <c r="M22" s="13">
        <f t="shared" si="1"/>
        <v>20</v>
      </c>
      <c r="N22" s="12" t="s">
        <v>137</v>
      </c>
      <c r="O22" s="3" t="str">
        <f t="shared" si="2"/>
        <v>20　蘭亭叙</v>
      </c>
    </row>
    <row r="23" spans="4:15" x14ac:dyDescent="0.15">
      <c r="D23" s="6">
        <v>61</v>
      </c>
      <c r="E23" s="7" t="s">
        <v>60</v>
      </c>
      <c r="F23" s="5" t="str">
        <f t="shared" si="0"/>
        <v>61　酒井 安子</v>
      </c>
      <c r="I23" s="8">
        <v>21</v>
      </c>
      <c r="K23" s="8">
        <v>21</v>
      </c>
      <c r="M23" s="13">
        <f t="shared" si="1"/>
        <v>21</v>
      </c>
      <c r="N23" s="12" t="s">
        <v>138</v>
      </c>
      <c r="O23" s="3" t="str">
        <f t="shared" si="2"/>
        <v>21　集字聖教序</v>
      </c>
    </row>
    <row r="24" spans="4:15" x14ac:dyDescent="0.15">
      <c r="D24" s="6">
        <v>64</v>
      </c>
      <c r="E24" s="7" t="s">
        <v>61</v>
      </c>
      <c r="F24" s="5" t="str">
        <f t="shared" si="0"/>
        <v>64　金子 苳雨</v>
      </c>
      <c r="I24" s="8">
        <v>22</v>
      </c>
      <c r="K24" s="8">
        <v>22</v>
      </c>
      <c r="M24" s="13">
        <f t="shared" si="1"/>
        <v>22</v>
      </c>
      <c r="N24" s="12" t="s">
        <v>139</v>
      </c>
      <c r="O24" s="3" t="str">
        <f t="shared" si="2"/>
        <v>22　十七帖</v>
      </c>
    </row>
    <row r="25" spans="4:15" x14ac:dyDescent="0.15">
      <c r="D25" s="6">
        <v>68</v>
      </c>
      <c r="E25" s="7" t="s">
        <v>62</v>
      </c>
      <c r="F25" s="5" t="str">
        <f t="shared" si="0"/>
        <v>68　儀間 豊花</v>
      </c>
      <c r="I25" s="8">
        <v>23</v>
      </c>
      <c r="K25" s="8">
        <v>23</v>
      </c>
      <c r="M25" s="13">
        <f t="shared" si="1"/>
        <v>23</v>
      </c>
      <c r="N25" s="12" t="s">
        <v>140</v>
      </c>
      <c r="O25" s="3" t="str">
        <f t="shared" si="2"/>
        <v>23　広武将軍碑</v>
      </c>
    </row>
    <row r="26" spans="4:15" x14ac:dyDescent="0.15">
      <c r="D26" s="6">
        <v>78</v>
      </c>
      <c r="E26" s="7" t="s">
        <v>63</v>
      </c>
      <c r="F26" s="5" t="str">
        <f t="shared" si="0"/>
        <v>78　中田　祥茜</v>
      </c>
      <c r="I26" s="8">
        <v>24</v>
      </c>
      <c r="K26" s="8">
        <v>24</v>
      </c>
      <c r="M26" s="13">
        <f t="shared" si="1"/>
        <v>24</v>
      </c>
      <c r="N26" s="12" t="s">
        <v>141</v>
      </c>
      <c r="O26" s="3" t="str">
        <f t="shared" si="2"/>
        <v>24　爨宝子碑</v>
      </c>
    </row>
    <row r="27" spans="4:15" x14ac:dyDescent="0.15">
      <c r="D27" s="6" t="s">
        <v>64</v>
      </c>
      <c r="E27" s="7" t="s">
        <v>65</v>
      </c>
      <c r="F27" s="5" t="str">
        <f t="shared" si="0"/>
        <v>81A　米里　春泉</v>
      </c>
      <c r="I27" s="8">
        <v>25</v>
      </c>
      <c r="K27" s="8">
        <v>25</v>
      </c>
      <c r="M27" s="13">
        <f t="shared" si="1"/>
        <v>25</v>
      </c>
      <c r="N27" s="12" t="s">
        <v>142</v>
      </c>
      <c r="O27" s="3" t="str">
        <f t="shared" si="2"/>
        <v>25　鄭󠄀羲下碑</v>
      </c>
    </row>
    <row r="28" spans="4:15" x14ac:dyDescent="0.15">
      <c r="D28" s="6" t="s">
        <v>230</v>
      </c>
      <c r="E28" s="7" t="s">
        <v>231</v>
      </c>
      <c r="F28" s="5" t="str">
        <f t="shared" si="0"/>
        <v>81C　山下　恵楓</v>
      </c>
      <c r="I28" s="8">
        <v>26</v>
      </c>
      <c r="K28" s="8">
        <v>26</v>
      </c>
      <c r="M28" s="13">
        <f t="shared" si="1"/>
        <v>26</v>
      </c>
      <c r="N28" s="12" t="s">
        <v>143</v>
      </c>
      <c r="O28" s="3" t="str">
        <f t="shared" si="2"/>
        <v>26　龍門二十品</v>
      </c>
    </row>
    <row r="29" spans="4:15" x14ac:dyDescent="0.15">
      <c r="D29" s="6">
        <v>82</v>
      </c>
      <c r="E29" s="7" t="s">
        <v>66</v>
      </c>
      <c r="F29" s="5" t="str">
        <f t="shared" si="0"/>
        <v>82　（個人）</v>
      </c>
      <c r="I29" s="8">
        <v>27</v>
      </c>
      <c r="K29" s="8">
        <v>27</v>
      </c>
      <c r="M29" s="13">
        <f t="shared" si="1"/>
        <v>27</v>
      </c>
      <c r="N29" s="12" t="s">
        <v>144</v>
      </c>
      <c r="O29" s="3" t="str">
        <f t="shared" si="2"/>
        <v>27　張猛龍碑</v>
      </c>
    </row>
    <row r="30" spans="4:15" x14ac:dyDescent="0.15">
      <c r="D30" s="6">
        <v>92</v>
      </c>
      <c r="E30" s="7" t="s">
        <v>67</v>
      </c>
      <c r="F30" s="5" t="str">
        <f t="shared" si="0"/>
        <v>92　羽鳥 小慧</v>
      </c>
      <c r="I30" s="8">
        <v>28</v>
      </c>
      <c r="K30" s="8">
        <v>28</v>
      </c>
      <c r="M30" s="13">
        <f t="shared" si="1"/>
        <v>28</v>
      </c>
      <c r="N30" s="12" t="s">
        <v>145</v>
      </c>
      <c r="O30" s="3" t="str">
        <f t="shared" si="2"/>
        <v>28　高貞碑</v>
      </c>
    </row>
    <row r="31" spans="4:15" x14ac:dyDescent="0.15">
      <c r="D31" s="6">
        <v>102</v>
      </c>
      <c r="E31" s="7" t="s">
        <v>68</v>
      </c>
      <c r="F31" s="5" t="str">
        <f t="shared" si="0"/>
        <v>102　岡  梅香</v>
      </c>
      <c r="I31" s="8">
        <v>29</v>
      </c>
      <c r="K31" s="8">
        <v>29</v>
      </c>
      <c r="M31" s="13">
        <f t="shared" si="1"/>
        <v>29</v>
      </c>
      <c r="N31" s="12" t="s">
        <v>146</v>
      </c>
      <c r="O31" s="3" t="str">
        <f t="shared" si="2"/>
        <v>29　墓誌銘集</v>
      </c>
    </row>
    <row r="32" spans="4:15" x14ac:dyDescent="0.15">
      <c r="D32" s="6">
        <v>105</v>
      </c>
      <c r="E32" s="7" t="s">
        <v>69</v>
      </c>
      <c r="F32" s="5" t="str">
        <f t="shared" si="0"/>
        <v>105　小林 景流</v>
      </c>
      <c r="I32" s="8">
        <v>30</v>
      </c>
      <c r="K32" s="8">
        <v>30</v>
      </c>
      <c r="M32" s="13">
        <f t="shared" si="1"/>
        <v>30</v>
      </c>
      <c r="N32" s="12" t="s">
        <v>147</v>
      </c>
      <c r="O32" s="3" t="str">
        <f t="shared" si="2"/>
        <v>30　真草千字文</v>
      </c>
    </row>
    <row r="33" spans="4:15" x14ac:dyDescent="0.15">
      <c r="D33" s="6">
        <v>111</v>
      </c>
      <c r="E33" s="7" t="s">
        <v>70</v>
      </c>
      <c r="F33" s="5" t="str">
        <f t="shared" si="0"/>
        <v>111　小林 竹邨</v>
      </c>
      <c r="I33" s="8">
        <v>31</v>
      </c>
      <c r="K33" s="8">
        <v>31</v>
      </c>
      <c r="M33" s="13">
        <f t="shared" si="1"/>
        <v>31</v>
      </c>
      <c r="N33" s="12" t="s">
        <v>148</v>
      </c>
      <c r="O33" s="3" t="str">
        <f t="shared" si="2"/>
        <v>31　孔子廟堂碑</v>
      </c>
    </row>
    <row r="34" spans="4:15" x14ac:dyDescent="0.15">
      <c r="D34" s="6">
        <v>117</v>
      </c>
      <c r="E34" s="7" t="s">
        <v>71</v>
      </c>
      <c r="F34" s="5" t="str">
        <f t="shared" si="0"/>
        <v>117　岡元 華苑</v>
      </c>
      <c r="I34" s="8">
        <v>32</v>
      </c>
      <c r="M34" s="13">
        <f t="shared" si="1"/>
        <v>32</v>
      </c>
      <c r="N34" s="12" t="s">
        <v>149</v>
      </c>
      <c r="O34" s="3" t="str">
        <f t="shared" si="2"/>
        <v>32　皇甫誕碑</v>
      </c>
    </row>
    <row r="35" spans="4:15" x14ac:dyDescent="0.15">
      <c r="D35" s="6">
        <v>121</v>
      </c>
      <c r="E35" s="7" t="s">
        <v>72</v>
      </c>
      <c r="F35" s="5" t="str">
        <f t="shared" si="0"/>
        <v>121　鎌田 舜英</v>
      </c>
      <c r="I35" s="8">
        <v>33</v>
      </c>
      <c r="M35" s="13">
        <f t="shared" si="1"/>
        <v>33</v>
      </c>
      <c r="N35" s="12" t="s">
        <v>150</v>
      </c>
      <c r="O35" s="3" t="str">
        <f t="shared" si="2"/>
        <v>33　九成宮醴泉銘</v>
      </c>
    </row>
    <row r="36" spans="4:15" x14ac:dyDescent="0.15">
      <c r="D36" s="6">
        <v>122</v>
      </c>
      <c r="E36" s="7" t="s">
        <v>73</v>
      </c>
      <c r="F36" s="5" t="str">
        <f t="shared" si="0"/>
        <v>122　小田桐 香苑</v>
      </c>
      <c r="I36" s="8">
        <v>34</v>
      </c>
      <c r="M36" s="13">
        <f t="shared" si="1"/>
        <v>34</v>
      </c>
      <c r="N36" s="12" t="s">
        <v>151</v>
      </c>
      <c r="O36" s="3" t="str">
        <f t="shared" si="2"/>
        <v>34　晋祠銘</v>
      </c>
    </row>
    <row r="37" spans="4:15" x14ac:dyDescent="0.15">
      <c r="D37" s="6">
        <v>125</v>
      </c>
      <c r="E37" s="7" t="s">
        <v>74</v>
      </c>
      <c r="F37" s="5" t="str">
        <f t="shared" si="0"/>
        <v>125　池田 東樵</v>
      </c>
      <c r="I37" s="8">
        <v>35</v>
      </c>
      <c r="M37" s="13">
        <f t="shared" si="1"/>
        <v>35</v>
      </c>
      <c r="N37" s="12" t="s">
        <v>152</v>
      </c>
      <c r="O37" s="3" t="str">
        <f t="shared" si="2"/>
        <v>35　温泉銘</v>
      </c>
    </row>
    <row r="38" spans="4:15" x14ac:dyDescent="0.15">
      <c r="D38" s="6">
        <v>130</v>
      </c>
      <c r="E38" s="7" t="s">
        <v>75</v>
      </c>
      <c r="F38" s="5" t="str">
        <f t="shared" si="0"/>
        <v>130　大西坤龍</v>
      </c>
      <c r="I38" s="8">
        <v>36</v>
      </c>
      <c r="M38" s="13">
        <f t="shared" si="1"/>
        <v>36</v>
      </c>
      <c r="N38" s="12" t="s">
        <v>153</v>
      </c>
      <c r="O38" s="3" t="str">
        <f t="shared" si="2"/>
        <v>36　泉男生墓誌銘</v>
      </c>
    </row>
    <row r="39" spans="4:15" x14ac:dyDescent="0.15">
      <c r="D39" s="6">
        <v>132</v>
      </c>
      <c r="E39" s="7" t="s">
        <v>232</v>
      </c>
      <c r="F39" s="5" t="str">
        <f t="shared" si="0"/>
        <v>132　宮澤　美枝</v>
      </c>
      <c r="I39" s="8">
        <v>37</v>
      </c>
      <c r="M39" s="13">
        <f t="shared" si="1"/>
        <v>37</v>
      </c>
      <c r="N39" s="12" t="s">
        <v>154</v>
      </c>
      <c r="O39" s="3" t="str">
        <f t="shared" si="2"/>
        <v>37　道因法師碑</v>
      </c>
    </row>
    <row r="40" spans="4:15" x14ac:dyDescent="0.15">
      <c r="D40" s="6">
        <v>133</v>
      </c>
      <c r="E40" s="7" t="s">
        <v>76</v>
      </c>
      <c r="F40" s="5" t="str">
        <f t="shared" si="0"/>
        <v>133　岡  一艸</v>
      </c>
      <c r="I40" s="8">
        <v>38</v>
      </c>
      <c r="M40" s="13">
        <f t="shared" si="1"/>
        <v>38</v>
      </c>
      <c r="N40" s="12" t="s">
        <v>155</v>
      </c>
      <c r="O40" s="3" t="str">
        <f t="shared" si="2"/>
        <v>38　孟法師碑</v>
      </c>
    </row>
    <row r="41" spans="4:15" x14ac:dyDescent="0.15">
      <c r="D41" s="6">
        <v>146</v>
      </c>
      <c r="E41" s="7" t="s">
        <v>77</v>
      </c>
      <c r="F41" s="5" t="str">
        <f t="shared" si="0"/>
        <v>146　粟津 紅花</v>
      </c>
      <c r="I41" s="8">
        <v>39</v>
      </c>
      <c r="M41" s="13">
        <f t="shared" si="1"/>
        <v>39</v>
      </c>
      <c r="N41" s="12" t="s">
        <v>156</v>
      </c>
      <c r="O41" s="3" t="str">
        <f t="shared" si="2"/>
        <v>39　雁塔聖教序</v>
      </c>
    </row>
    <row r="42" spans="4:15" x14ac:dyDescent="0.15">
      <c r="D42" s="6">
        <v>148</v>
      </c>
      <c r="E42" s="7" t="s">
        <v>78</v>
      </c>
      <c r="F42" s="5" t="str">
        <f t="shared" si="0"/>
        <v>148　田中 秀葉</v>
      </c>
      <c r="I42" s="8">
        <v>40</v>
      </c>
      <c r="M42" s="13">
        <f t="shared" si="1"/>
        <v>40</v>
      </c>
      <c r="N42" s="12" t="s">
        <v>157</v>
      </c>
      <c r="O42" s="3" t="str">
        <f t="shared" si="2"/>
        <v>40　枯樹賦</v>
      </c>
    </row>
    <row r="43" spans="4:15" x14ac:dyDescent="0.15">
      <c r="D43" s="6">
        <v>149</v>
      </c>
      <c r="E43" s="7" t="s">
        <v>79</v>
      </c>
      <c r="F43" s="5" t="str">
        <f t="shared" si="0"/>
        <v>149　熊   峰</v>
      </c>
      <c r="I43" s="8">
        <v>41</v>
      </c>
      <c r="M43" s="13">
        <f t="shared" si="1"/>
        <v>41</v>
      </c>
      <c r="N43" s="12" t="s">
        <v>158</v>
      </c>
      <c r="O43" s="3" t="str">
        <f t="shared" si="2"/>
        <v>41　書　譜</v>
      </c>
    </row>
    <row r="44" spans="4:15" x14ac:dyDescent="0.15">
      <c r="D44" s="6">
        <v>150</v>
      </c>
      <c r="E44" s="7" t="s">
        <v>80</v>
      </c>
      <c r="F44" s="5" t="str">
        <f t="shared" si="0"/>
        <v>150　利根川 秀峰</v>
      </c>
      <c r="I44" s="8">
        <v>42</v>
      </c>
      <c r="M44" s="13">
        <f t="shared" si="1"/>
        <v>42</v>
      </c>
      <c r="N44" s="12" t="s">
        <v>159</v>
      </c>
      <c r="O44" s="3" t="str">
        <f t="shared" si="2"/>
        <v>42　多宝塔碑</v>
      </c>
    </row>
    <row r="45" spans="4:15" x14ac:dyDescent="0.15">
      <c r="D45" s="6">
        <v>151</v>
      </c>
      <c r="E45" s="7" t="s">
        <v>81</v>
      </c>
      <c r="F45" s="5" t="str">
        <f t="shared" si="0"/>
        <v>151　柴田 羊晃</v>
      </c>
      <c r="I45" s="8">
        <v>43</v>
      </c>
      <c r="M45" s="13">
        <f t="shared" si="1"/>
        <v>43</v>
      </c>
      <c r="N45" s="12" t="s">
        <v>160</v>
      </c>
      <c r="O45" s="3" t="str">
        <f t="shared" si="2"/>
        <v>43　麻姑仙壇記</v>
      </c>
    </row>
    <row r="46" spans="4:15" x14ac:dyDescent="0.15">
      <c r="D46" s="6">
        <v>158</v>
      </c>
      <c r="E46" s="7" t="s">
        <v>82</v>
      </c>
      <c r="F46" s="5" t="str">
        <f t="shared" si="0"/>
        <v>158　大津 裕仙</v>
      </c>
      <c r="I46" s="8">
        <v>44</v>
      </c>
      <c r="M46" s="13">
        <f t="shared" si="1"/>
        <v>44</v>
      </c>
      <c r="N46" s="12" t="s">
        <v>161</v>
      </c>
      <c r="O46" s="3" t="str">
        <f t="shared" si="2"/>
        <v>44　建中告身帖</v>
      </c>
    </row>
    <row r="47" spans="4:15" x14ac:dyDescent="0.15">
      <c r="D47" s="6">
        <v>167</v>
      </c>
      <c r="E47" s="7" t="s">
        <v>83</v>
      </c>
      <c r="F47" s="5" t="str">
        <f t="shared" si="0"/>
        <v>167　田中 公子</v>
      </c>
      <c r="I47" s="8">
        <v>45</v>
      </c>
      <c r="M47" s="13">
        <f t="shared" si="1"/>
        <v>45</v>
      </c>
      <c r="N47" s="12" t="s">
        <v>162</v>
      </c>
      <c r="O47" s="3" t="str">
        <f t="shared" si="2"/>
        <v>45　顔勤礼碑</v>
      </c>
    </row>
    <row r="48" spans="4:15" x14ac:dyDescent="0.15">
      <c r="D48" s="6">
        <v>168</v>
      </c>
      <c r="E48" s="7" t="s">
        <v>84</v>
      </c>
      <c r="F48" s="5" t="str">
        <f t="shared" si="0"/>
        <v>168　吉田 琴泉</v>
      </c>
      <c r="I48" s="8">
        <v>46</v>
      </c>
      <c r="M48" s="13">
        <f t="shared" si="1"/>
        <v>46</v>
      </c>
      <c r="N48" s="12" t="s">
        <v>163</v>
      </c>
      <c r="O48" s="3" t="str">
        <f t="shared" si="2"/>
        <v>46　争坐位文稿</v>
      </c>
    </row>
    <row r="49" spans="4:15" x14ac:dyDescent="0.15">
      <c r="D49" s="6">
        <v>169</v>
      </c>
      <c r="E49" s="7" t="s">
        <v>85</v>
      </c>
      <c r="F49" s="5" t="str">
        <f t="shared" si="0"/>
        <v>169　市川 李光</v>
      </c>
      <c r="I49" s="8">
        <v>47</v>
      </c>
      <c r="M49" s="13">
        <f t="shared" si="1"/>
        <v>47</v>
      </c>
      <c r="N49" s="12" t="s">
        <v>164</v>
      </c>
      <c r="O49" s="3" t="str">
        <f t="shared" si="2"/>
        <v>47　祭姪文稿</v>
      </c>
    </row>
    <row r="50" spans="4:15" x14ac:dyDescent="0.15">
      <c r="D50" s="6">
        <v>172</v>
      </c>
      <c r="E50" s="7" t="s">
        <v>86</v>
      </c>
      <c r="F50" s="5" t="str">
        <f t="shared" si="0"/>
        <v>172　小森谷　美恵子</v>
      </c>
      <c r="I50" s="8">
        <v>48</v>
      </c>
      <c r="M50" s="13">
        <f t="shared" si="1"/>
        <v>48</v>
      </c>
      <c r="N50" s="12" t="s">
        <v>165</v>
      </c>
      <c r="O50" s="3" t="str">
        <f t="shared" si="2"/>
        <v>48　自叙帖</v>
      </c>
    </row>
    <row r="51" spans="4:15" x14ac:dyDescent="0.15">
      <c r="D51" s="6">
        <v>174</v>
      </c>
      <c r="E51" s="7" t="s">
        <v>87</v>
      </c>
      <c r="F51" s="5" t="str">
        <f t="shared" si="0"/>
        <v>174　西山　鐵廬</v>
      </c>
      <c r="I51" s="8">
        <v>49</v>
      </c>
      <c r="M51" s="13">
        <f t="shared" si="1"/>
        <v>49</v>
      </c>
      <c r="N51" s="12" t="s">
        <v>166</v>
      </c>
      <c r="O51" s="3" t="str">
        <f t="shared" si="2"/>
        <v>49　草書千字文</v>
      </c>
    </row>
    <row r="52" spans="4:15" x14ac:dyDescent="0.4">
      <c r="D52" s="3">
        <v>190</v>
      </c>
      <c r="E52" s="5" t="s">
        <v>233</v>
      </c>
      <c r="F52" s="5" t="str">
        <f t="shared" si="0"/>
        <v>190　内川　秋渓</v>
      </c>
      <c r="I52" s="8">
        <v>50</v>
      </c>
      <c r="M52" s="13">
        <f t="shared" si="1"/>
        <v>50</v>
      </c>
      <c r="N52" s="12" t="s">
        <v>167</v>
      </c>
      <c r="O52" s="3" t="str">
        <f t="shared" si="2"/>
        <v>50　楽毅論</v>
      </c>
    </row>
    <row r="53" spans="4:15" x14ac:dyDescent="0.15">
      <c r="D53" s="6"/>
      <c r="E53" s="7"/>
      <c r="F53" s="5"/>
      <c r="I53" s="8">
        <v>51</v>
      </c>
      <c r="M53" s="13">
        <f t="shared" si="1"/>
        <v>51</v>
      </c>
      <c r="N53" s="12" t="s">
        <v>168</v>
      </c>
      <c r="O53" s="3" t="str">
        <f t="shared" si="2"/>
        <v>51　風信帖</v>
      </c>
    </row>
    <row r="54" spans="4:15" x14ac:dyDescent="0.15">
      <c r="D54" s="6"/>
      <c r="E54" s="7"/>
      <c r="F54" s="5"/>
      <c r="I54" s="8">
        <v>52</v>
      </c>
      <c r="M54" s="13">
        <f t="shared" si="1"/>
        <v>52</v>
      </c>
      <c r="N54" s="12" t="s">
        <v>169</v>
      </c>
      <c r="O54" s="3" t="str">
        <f t="shared" si="2"/>
        <v>52　灌頂記</v>
      </c>
    </row>
    <row r="55" spans="4:15" x14ac:dyDescent="0.15">
      <c r="D55" s="6"/>
      <c r="E55" s="7"/>
      <c r="F55" s="5"/>
      <c r="I55" s="8">
        <v>53</v>
      </c>
      <c r="M55" s="13">
        <f t="shared" si="1"/>
        <v>53</v>
      </c>
      <c r="N55" s="12" t="s">
        <v>170</v>
      </c>
      <c r="O55" s="3" t="str">
        <f t="shared" si="2"/>
        <v>53　李嶠詩</v>
      </c>
    </row>
    <row r="56" spans="4:15" x14ac:dyDescent="0.15">
      <c r="D56" s="6"/>
      <c r="E56" s="7"/>
      <c r="F56" s="5"/>
      <c r="I56" s="8">
        <v>54</v>
      </c>
      <c r="M56" s="13">
        <f t="shared" si="1"/>
        <v>54</v>
      </c>
      <c r="N56" s="12" t="s">
        <v>171</v>
      </c>
      <c r="O56" s="3" t="str">
        <f t="shared" si="2"/>
        <v>54　久隔帖</v>
      </c>
    </row>
    <row r="57" spans="4:15" x14ac:dyDescent="0.15">
      <c r="D57" s="6"/>
      <c r="E57" s="7"/>
      <c r="F57" s="5"/>
      <c r="I57" s="8">
        <v>55</v>
      </c>
      <c r="M57" s="13">
        <f t="shared" si="1"/>
        <v>55</v>
      </c>
      <c r="N57" s="12" t="s">
        <v>172</v>
      </c>
      <c r="O57" s="3" t="str">
        <f t="shared" si="2"/>
        <v>55　伊都内親王願文</v>
      </c>
    </row>
    <row r="58" spans="4:15" x14ac:dyDescent="0.15">
      <c r="D58" s="6"/>
      <c r="E58" s="7"/>
      <c r="F58" s="5"/>
      <c r="I58" s="8">
        <v>56</v>
      </c>
      <c r="M58" s="13">
        <f t="shared" si="1"/>
        <v>56</v>
      </c>
      <c r="N58" s="12" t="s">
        <v>173</v>
      </c>
      <c r="O58" s="3" t="str">
        <f t="shared" si="2"/>
        <v>56　屏風土代</v>
      </c>
    </row>
    <row r="59" spans="4:15" x14ac:dyDescent="0.15">
      <c r="D59" s="6"/>
      <c r="E59" s="7"/>
      <c r="F59" s="5"/>
      <c r="I59" s="8">
        <v>57</v>
      </c>
      <c r="M59" s="13">
        <f t="shared" si="1"/>
        <v>57</v>
      </c>
      <c r="N59" s="12" t="s">
        <v>174</v>
      </c>
      <c r="O59" s="3" t="str">
        <f t="shared" si="2"/>
        <v>57　国申文帖</v>
      </c>
    </row>
    <row r="60" spans="4:15" x14ac:dyDescent="0.15">
      <c r="D60" s="6"/>
      <c r="E60" s="7"/>
      <c r="F60" s="5"/>
      <c r="I60" s="8">
        <v>58</v>
      </c>
      <c r="M60" s="13">
        <f t="shared" si="1"/>
        <v>58</v>
      </c>
      <c r="N60" s="12" t="s">
        <v>175</v>
      </c>
      <c r="O60" s="3" t="str">
        <f t="shared" si="2"/>
        <v>58　離洛帖</v>
      </c>
    </row>
    <row r="61" spans="4:15" x14ac:dyDescent="0.15">
      <c r="D61" s="6"/>
      <c r="E61" s="7"/>
      <c r="F61" s="5"/>
      <c r="I61" s="8">
        <v>59</v>
      </c>
      <c r="M61" s="13">
        <f t="shared" si="1"/>
        <v>59</v>
      </c>
      <c r="N61" s="12" t="s">
        <v>176</v>
      </c>
      <c r="O61" s="3" t="str">
        <f t="shared" si="2"/>
        <v>59　高野切（第一種）</v>
      </c>
    </row>
    <row r="62" spans="4:15" x14ac:dyDescent="0.15">
      <c r="D62" s="6"/>
      <c r="E62" s="7"/>
      <c r="F62" s="5"/>
      <c r="I62" s="8">
        <v>60</v>
      </c>
      <c r="M62" s="13">
        <f t="shared" si="1"/>
        <v>60</v>
      </c>
      <c r="N62" s="12" t="s">
        <v>177</v>
      </c>
      <c r="O62" s="3" t="str">
        <f t="shared" si="2"/>
        <v>60　高野切（第二種）</v>
      </c>
    </row>
    <row r="63" spans="4:15" x14ac:dyDescent="0.15">
      <c r="D63" s="6"/>
      <c r="E63" s="7"/>
      <c r="F63" s="5"/>
      <c r="I63" s="8">
        <v>61</v>
      </c>
      <c r="M63" s="13">
        <f t="shared" si="1"/>
        <v>61</v>
      </c>
      <c r="N63" s="12" t="s">
        <v>178</v>
      </c>
      <c r="O63" s="3" t="str">
        <f t="shared" si="2"/>
        <v>61　高野切（第三種）</v>
      </c>
    </row>
    <row r="64" spans="4:15" x14ac:dyDescent="0.4">
      <c r="D64" s="3"/>
      <c r="E64" s="5"/>
      <c r="F64" s="5"/>
      <c r="I64" s="8">
        <v>62</v>
      </c>
      <c r="M64" s="13">
        <f t="shared" si="1"/>
        <v>62</v>
      </c>
      <c r="N64" s="12" t="s">
        <v>179</v>
      </c>
      <c r="O64" s="3" t="str">
        <f t="shared" si="2"/>
        <v>62　深窓秘抄</v>
      </c>
    </row>
    <row r="65" spans="4:15" x14ac:dyDescent="0.4">
      <c r="D65" s="3"/>
      <c r="E65" s="5"/>
      <c r="F65" s="5"/>
      <c r="I65" s="8">
        <v>63</v>
      </c>
      <c r="M65" s="13">
        <f t="shared" si="1"/>
        <v>63</v>
      </c>
      <c r="N65" s="12" t="s">
        <v>180</v>
      </c>
      <c r="O65" s="3" t="str">
        <f t="shared" si="2"/>
        <v>63　寸松庵色紙</v>
      </c>
    </row>
    <row r="66" spans="4:15" x14ac:dyDescent="0.4">
      <c r="D66" s="3"/>
      <c r="E66" s="5"/>
      <c r="F66" s="5"/>
      <c r="I66" s="8">
        <v>64</v>
      </c>
      <c r="M66" s="13">
        <f t="shared" si="1"/>
        <v>64</v>
      </c>
      <c r="N66" s="12" t="s">
        <v>181</v>
      </c>
      <c r="O66" s="3" t="str">
        <f t="shared" si="2"/>
        <v>64　秋萩帖</v>
      </c>
    </row>
    <row r="67" spans="4:15" x14ac:dyDescent="0.4">
      <c r="D67" s="3"/>
      <c r="E67" s="5"/>
      <c r="F67" s="5"/>
      <c r="M67" s="13">
        <f t="shared" si="1"/>
        <v>65</v>
      </c>
      <c r="N67" s="12" t="s">
        <v>182</v>
      </c>
      <c r="O67" s="3" t="str">
        <f t="shared" si="2"/>
        <v>65　継色紙</v>
      </c>
    </row>
    <row r="68" spans="4:15" x14ac:dyDescent="0.4">
      <c r="D68" s="3"/>
      <c r="E68" s="5"/>
      <c r="F68" s="5"/>
      <c r="M68" s="13">
        <f t="shared" ref="M68:M87" si="3">ROW()-2</f>
        <v>66</v>
      </c>
      <c r="N68" s="12" t="s">
        <v>183</v>
      </c>
      <c r="O68" s="3" t="str">
        <f t="shared" ref="O68:O87" si="4">M68&amp;"　"&amp;N68</f>
        <v>66　本阿弥切</v>
      </c>
    </row>
    <row r="69" spans="4:15" x14ac:dyDescent="0.4">
      <c r="M69" s="13">
        <f t="shared" si="3"/>
        <v>67</v>
      </c>
      <c r="N69" s="12" t="s">
        <v>184</v>
      </c>
      <c r="O69" s="3" t="str">
        <f t="shared" si="4"/>
        <v>67　小島切</v>
      </c>
    </row>
    <row r="70" spans="4:15" x14ac:dyDescent="0.4">
      <c r="M70" s="13">
        <f t="shared" si="3"/>
        <v>68</v>
      </c>
      <c r="N70" s="12" t="s">
        <v>185</v>
      </c>
      <c r="O70" s="3" t="str">
        <f t="shared" si="4"/>
        <v>68　御物和漢朗詠集</v>
      </c>
    </row>
    <row r="71" spans="4:15" x14ac:dyDescent="0.4">
      <c r="M71" s="13">
        <f t="shared" si="3"/>
        <v>69</v>
      </c>
      <c r="N71" s="12" t="s">
        <v>186</v>
      </c>
      <c r="O71" s="3" t="str">
        <f t="shared" si="4"/>
        <v>69　蓬󠄀莱切（五首一紙）</v>
      </c>
    </row>
    <row r="72" spans="4:15" x14ac:dyDescent="0.4">
      <c r="M72" s="13">
        <f t="shared" si="3"/>
        <v>70</v>
      </c>
      <c r="N72" s="12" t="s">
        <v>187</v>
      </c>
      <c r="O72" s="3" t="str">
        <f t="shared" si="4"/>
        <v>70　桂本万葉集</v>
      </c>
    </row>
    <row r="73" spans="4:15" x14ac:dyDescent="0.4">
      <c r="M73" s="13">
        <f t="shared" si="3"/>
        <v>71</v>
      </c>
      <c r="N73" s="12" t="s">
        <v>188</v>
      </c>
      <c r="O73" s="3" t="str">
        <f t="shared" si="4"/>
        <v>71　枡色紙</v>
      </c>
    </row>
    <row r="74" spans="4:15" x14ac:dyDescent="0.4">
      <c r="M74" s="13">
        <f t="shared" si="3"/>
        <v>72</v>
      </c>
      <c r="N74" s="12" t="s">
        <v>189</v>
      </c>
      <c r="O74" s="3" t="str">
        <f t="shared" si="4"/>
        <v>72　曼殊院本古今集</v>
      </c>
    </row>
    <row r="75" spans="4:15" x14ac:dyDescent="0.4">
      <c r="M75" s="13">
        <f t="shared" si="3"/>
        <v>73</v>
      </c>
      <c r="N75" s="12" t="s">
        <v>190</v>
      </c>
      <c r="O75" s="3" t="str">
        <f t="shared" si="4"/>
        <v>73　香紙切</v>
      </c>
    </row>
    <row r="76" spans="4:15" x14ac:dyDescent="0.4">
      <c r="M76" s="13">
        <f t="shared" si="3"/>
        <v>74</v>
      </c>
      <c r="N76" s="12" t="s">
        <v>191</v>
      </c>
      <c r="O76" s="3" t="str">
        <f t="shared" si="4"/>
        <v>74　関戸本古今集</v>
      </c>
    </row>
    <row r="77" spans="4:15" x14ac:dyDescent="0.4">
      <c r="M77" s="13">
        <f t="shared" si="3"/>
        <v>75</v>
      </c>
      <c r="N77" s="12" t="s">
        <v>192</v>
      </c>
      <c r="O77" s="3" t="str">
        <f t="shared" si="4"/>
        <v>75　針切</v>
      </c>
    </row>
    <row r="78" spans="4:15" x14ac:dyDescent="0.4">
      <c r="M78" s="13">
        <f t="shared" si="3"/>
        <v>76</v>
      </c>
      <c r="N78" s="12" t="s">
        <v>193</v>
      </c>
      <c r="O78" s="3" t="str">
        <f t="shared" si="4"/>
        <v>76　和泉式部続集切</v>
      </c>
    </row>
    <row r="79" spans="4:15" x14ac:dyDescent="0.4">
      <c r="M79" s="13">
        <f t="shared" si="3"/>
        <v>77</v>
      </c>
      <c r="N79" s="12" t="s">
        <v>194</v>
      </c>
      <c r="O79" s="3" t="str">
        <f t="shared" si="4"/>
        <v>77　藍紙本万葉集</v>
      </c>
    </row>
    <row r="80" spans="4:15" x14ac:dyDescent="0.4">
      <c r="M80" s="13">
        <f t="shared" si="3"/>
        <v>78</v>
      </c>
      <c r="N80" s="12" t="s">
        <v>195</v>
      </c>
      <c r="O80" s="3" t="str">
        <f t="shared" si="4"/>
        <v>78　西本願寺三十六人集伊勢集</v>
      </c>
    </row>
    <row r="81" spans="13:15" x14ac:dyDescent="0.4">
      <c r="M81" s="13">
        <f t="shared" si="3"/>
        <v>79</v>
      </c>
      <c r="N81" s="12" t="s">
        <v>196</v>
      </c>
      <c r="O81" s="3" t="str">
        <f t="shared" si="4"/>
        <v>79　元永本古今集</v>
      </c>
    </row>
    <row r="82" spans="13:15" x14ac:dyDescent="0.4">
      <c r="M82" s="13">
        <f t="shared" si="3"/>
        <v>80</v>
      </c>
      <c r="N82" s="12" t="s">
        <v>197</v>
      </c>
      <c r="O82" s="3" t="str">
        <f t="shared" si="4"/>
        <v>80　筋切　通切</v>
      </c>
    </row>
    <row r="83" spans="13:15" x14ac:dyDescent="0.4">
      <c r="M83" s="13">
        <f t="shared" si="3"/>
        <v>81</v>
      </c>
      <c r="N83" s="12" t="s">
        <v>198</v>
      </c>
      <c r="O83" s="3" t="str">
        <f t="shared" si="4"/>
        <v>81　中務集</v>
      </c>
    </row>
    <row r="84" spans="13:15" x14ac:dyDescent="0.4">
      <c r="M84" s="13">
        <f t="shared" si="3"/>
        <v>82</v>
      </c>
      <c r="N84" s="12" t="s">
        <v>199</v>
      </c>
      <c r="O84" s="3" t="str">
        <f t="shared" si="4"/>
        <v>82　一条攝政集</v>
      </c>
    </row>
    <row r="85" spans="13:15" x14ac:dyDescent="0.4">
      <c r="M85" s="13">
        <f t="shared" si="3"/>
        <v>83</v>
      </c>
      <c r="N85" s="12" t="s">
        <v>200</v>
      </c>
      <c r="O85" s="3" t="str">
        <f t="shared" si="4"/>
        <v>83　殷－唐（書道全集別卷　印譜中国第一部）</v>
      </c>
    </row>
    <row r="86" spans="13:15" x14ac:dyDescent="0.4">
      <c r="M86" s="13">
        <f t="shared" si="3"/>
        <v>84</v>
      </c>
      <c r="N86" s="12" t="s">
        <v>201</v>
      </c>
      <c r="O86" s="3" t="str">
        <f>M86&amp;"　"&amp;N86</f>
        <v>84　古璽－北朝印（書道講座６篆刻）</v>
      </c>
    </row>
    <row r="87" spans="13:15" x14ac:dyDescent="0.4">
      <c r="M87" s="13">
        <f t="shared" si="3"/>
        <v>85</v>
      </c>
      <c r="N87" s="12" t="s">
        <v>202</v>
      </c>
      <c r="O87" s="3" t="str">
        <f t="shared" si="4"/>
        <v>85　篆刻全集№1、№2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出品票</vt:lpstr>
      <vt:lpstr>【保護】リスト</vt:lpstr>
      <vt:lpstr>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2024-03-13T07:10:45Z</cp:lastPrinted>
  <dcterms:created xsi:type="dcterms:W3CDTF">2024-03-11T07:17:31Z</dcterms:created>
  <dcterms:modified xsi:type="dcterms:W3CDTF">2025-02-17T07:01:11Z</dcterms:modified>
</cp:coreProperties>
</file>